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270" windowWidth="18735" windowHeight="12210" firstSheet="2" activeTab="2"/>
  </bookViews>
  <sheets>
    <sheet name="Pokyny pro vyplnění" sheetId="11" state="hidden" r:id="rId1"/>
    <sheet name="VzorPolozky" sheetId="10" state="hidden" r:id="rId2"/>
    <sheet name=" Pol" sheetId="12" r:id="rId3"/>
  </sheets>
  <externalReferences>
    <externalReference r:id="rId4"/>
  </externalReferences>
  <definedNames>
    <definedName name="CenaCelkem">#REF!</definedName>
    <definedName name="CenaCelkemBezDPH">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oadresa">#REF!</definedName>
    <definedName name="_xlnm.Print_Area" localSheetId="2">' Pol'!$A$1:$Q$71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calcId="144525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9" i="12" l="1"/>
  <c r="K9" i="12"/>
  <c r="M9" i="12"/>
  <c r="Q9" i="12"/>
  <c r="I10" i="12"/>
  <c r="K10" i="12"/>
  <c r="M10" i="12"/>
  <c r="Q10" i="12"/>
  <c r="I11" i="12"/>
  <c r="K11" i="12"/>
  <c r="M11" i="12"/>
  <c r="Q11" i="12"/>
  <c r="I12" i="12"/>
  <c r="K12" i="12"/>
  <c r="M12" i="12"/>
  <c r="Q12" i="12"/>
  <c r="I13" i="12"/>
  <c r="K13" i="12"/>
  <c r="M13" i="12"/>
  <c r="Q13" i="12"/>
  <c r="I14" i="12"/>
  <c r="K14" i="12"/>
  <c r="M14" i="12"/>
  <c r="Q14" i="12"/>
  <c r="I15" i="12"/>
  <c r="K15" i="12"/>
  <c r="M15" i="12"/>
  <c r="Q15" i="12"/>
  <c r="I16" i="12"/>
  <c r="K16" i="12"/>
  <c r="M16" i="12"/>
  <c r="Q16" i="12"/>
  <c r="I17" i="12"/>
  <c r="K17" i="12"/>
  <c r="M17" i="12"/>
  <c r="Q17" i="12"/>
  <c r="I18" i="12"/>
  <c r="K18" i="12"/>
  <c r="M18" i="12"/>
  <c r="Q18" i="12"/>
  <c r="I19" i="12"/>
  <c r="K19" i="12"/>
  <c r="M19" i="12"/>
  <c r="Q19" i="12"/>
  <c r="I20" i="12"/>
  <c r="K20" i="12"/>
  <c r="M20" i="12"/>
  <c r="Q20" i="12"/>
  <c r="I21" i="12"/>
  <c r="K21" i="12"/>
  <c r="M21" i="12"/>
  <c r="Q21" i="12"/>
  <c r="I22" i="12"/>
  <c r="K22" i="12"/>
  <c r="M22" i="12"/>
  <c r="Q22" i="12"/>
  <c r="I23" i="12"/>
  <c r="K23" i="12"/>
  <c r="M23" i="12"/>
  <c r="Q23" i="12"/>
  <c r="I24" i="12"/>
  <c r="K24" i="12"/>
  <c r="M24" i="12"/>
  <c r="Q24" i="12"/>
  <c r="I25" i="12"/>
  <c r="K25" i="12"/>
  <c r="M25" i="12"/>
  <c r="Q25" i="12"/>
  <c r="I26" i="12"/>
  <c r="K26" i="12"/>
  <c r="M26" i="12"/>
  <c r="Q26" i="12"/>
  <c r="I27" i="12"/>
  <c r="K27" i="12"/>
  <c r="M27" i="12"/>
  <c r="Q27" i="12"/>
  <c r="I28" i="12"/>
  <c r="K28" i="12"/>
  <c r="M28" i="12"/>
  <c r="Q28" i="12"/>
  <c r="I29" i="12"/>
  <c r="K29" i="12"/>
  <c r="M29" i="12"/>
  <c r="Q29" i="12"/>
  <c r="I30" i="12"/>
  <c r="K30" i="12"/>
  <c r="M30" i="12"/>
  <c r="Q30" i="12"/>
  <c r="I31" i="12"/>
  <c r="K31" i="12"/>
  <c r="M31" i="12"/>
  <c r="Q31" i="12"/>
  <c r="I32" i="12"/>
  <c r="K32" i="12"/>
  <c r="M32" i="12"/>
  <c r="Q32" i="12"/>
  <c r="I33" i="12"/>
  <c r="K33" i="12"/>
  <c r="M33" i="12"/>
  <c r="Q33" i="12"/>
  <c r="I34" i="12"/>
  <c r="K34" i="12"/>
  <c r="M34" i="12"/>
  <c r="Q34" i="12"/>
  <c r="I35" i="12"/>
  <c r="K35" i="12"/>
  <c r="M35" i="12"/>
  <c r="Q35" i="12"/>
  <c r="I36" i="12"/>
  <c r="K36" i="12"/>
  <c r="M36" i="12"/>
  <c r="Q36" i="12"/>
  <c r="I37" i="12"/>
  <c r="K37" i="12"/>
  <c r="M37" i="12"/>
  <c r="Q37" i="12"/>
  <c r="I38" i="12"/>
  <c r="K38" i="12"/>
  <c r="M38" i="12"/>
  <c r="Q38" i="12"/>
  <c r="I39" i="12"/>
  <c r="K39" i="12"/>
  <c r="M39" i="12"/>
  <c r="Q39" i="12"/>
  <c r="I40" i="12"/>
  <c r="K40" i="12"/>
  <c r="M40" i="12"/>
  <c r="Q40" i="12"/>
  <c r="I41" i="12"/>
  <c r="K41" i="12"/>
  <c r="M41" i="12"/>
  <c r="Q41" i="12"/>
  <c r="I42" i="12"/>
  <c r="K42" i="12"/>
  <c r="M42" i="12"/>
  <c r="Q42" i="12"/>
  <c r="I43" i="12"/>
  <c r="K43" i="12"/>
  <c r="M43" i="12"/>
  <c r="Q43" i="12"/>
  <c r="I44" i="12"/>
  <c r="K44" i="12"/>
  <c r="M44" i="12"/>
  <c r="Q44" i="12"/>
  <c r="I45" i="12"/>
  <c r="K45" i="12"/>
  <c r="M45" i="12"/>
  <c r="Q45" i="12"/>
  <c r="I46" i="12"/>
  <c r="K46" i="12"/>
  <c r="M46" i="12"/>
  <c r="Q46" i="12"/>
  <c r="I47" i="12"/>
  <c r="K47" i="12"/>
  <c r="M47" i="12"/>
  <c r="Q47" i="12"/>
  <c r="I48" i="12"/>
  <c r="K48" i="12"/>
  <c r="M48" i="12"/>
  <c r="Q48" i="12"/>
  <c r="I49" i="12"/>
  <c r="K49" i="12"/>
  <c r="M49" i="12"/>
  <c r="Q49" i="12"/>
  <c r="I50" i="12"/>
  <c r="K50" i="12"/>
  <c r="M50" i="12"/>
  <c r="Q50" i="12"/>
  <c r="I51" i="12"/>
  <c r="K51" i="12"/>
  <c r="M51" i="12"/>
  <c r="Q51" i="12"/>
  <c r="I52" i="12"/>
  <c r="K52" i="12"/>
  <c r="M52" i="12"/>
  <c r="Q52" i="12"/>
  <c r="I53" i="12"/>
  <c r="K53" i="12"/>
  <c r="M53" i="12"/>
  <c r="Q53" i="12"/>
  <c r="I54" i="12"/>
  <c r="K54" i="12"/>
  <c r="M54" i="12"/>
  <c r="Q54" i="12"/>
  <c r="I55" i="12"/>
  <c r="K55" i="12"/>
  <c r="M55" i="12"/>
  <c r="Q55" i="12"/>
  <c r="I56" i="12"/>
  <c r="K56" i="12"/>
  <c r="M56" i="12"/>
  <c r="Q56" i="12"/>
  <c r="I57" i="12"/>
  <c r="K57" i="12"/>
  <c r="M57" i="12"/>
  <c r="Q57" i="12"/>
  <c r="I58" i="12"/>
  <c r="K58" i="12"/>
  <c r="M58" i="12"/>
  <c r="Q58" i="12"/>
  <c r="I59" i="12"/>
  <c r="K59" i="12"/>
  <c r="M59" i="12"/>
  <c r="Q59" i="12"/>
  <c r="I60" i="12"/>
  <c r="K60" i="12"/>
  <c r="M60" i="12"/>
  <c r="Q60" i="12"/>
  <c r="I61" i="12"/>
  <c r="K61" i="12"/>
  <c r="M61" i="12"/>
  <c r="Q61" i="12"/>
  <c r="I62" i="12"/>
  <c r="K62" i="12"/>
  <c r="M62" i="12"/>
  <c r="Q62" i="12"/>
  <c r="I63" i="12"/>
  <c r="K63" i="12"/>
  <c r="M63" i="12"/>
  <c r="Q63" i="12"/>
  <c r="I64" i="12"/>
  <c r="K64" i="12"/>
  <c r="M64" i="12"/>
  <c r="Q64" i="12"/>
  <c r="I65" i="12"/>
  <c r="K65" i="12"/>
  <c r="M65" i="12"/>
  <c r="Q65" i="12"/>
  <c r="I66" i="12"/>
  <c r="K66" i="12"/>
  <c r="M66" i="12"/>
  <c r="Q66" i="12"/>
  <c r="I67" i="12"/>
  <c r="K67" i="12"/>
  <c r="M67" i="12"/>
  <c r="Q67" i="12"/>
  <c r="I68" i="12"/>
  <c r="K68" i="12"/>
  <c r="M68" i="12"/>
  <c r="Q68" i="12"/>
  <c r="I69" i="12"/>
  <c r="K69" i="12"/>
  <c r="M69" i="12"/>
  <c r="Q69" i="12"/>
  <c r="I8" i="12" l="1"/>
  <c r="M8" i="12"/>
  <c r="K8" i="12"/>
  <c r="Q8" i="12"/>
</calcChain>
</file>

<file path=xl/sharedStrings.xml><?xml version="1.0" encoding="utf-8"?>
<sst xmlns="http://schemas.openxmlformats.org/spreadsheetml/2006/main" count="285" uniqueCount="166">
  <si>
    <t xml:space="preserve">Položkový rozpočet </t>
  </si>
  <si>
    <t>O:</t>
  </si>
  <si>
    <t>R:</t>
  </si>
  <si>
    <t>Celkem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</si>
  <si>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</si>
  <si>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</si>
  <si>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Z:</t>
  </si>
  <si>
    <t>K.Vary, ZŠ Truhlářská, pavilon I, modernizace elektroinstalace, 3.NP</t>
  </si>
  <si>
    <t>M21</t>
  </si>
  <si>
    <t>Elektromontáže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</si>
  <si>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</si>
  <si>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</si>
  <si>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</si>
  <si>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</si>
  <si>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</si>
  <si>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</si>
  <si>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</si>
  <si>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</si>
  <si>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</si>
  <si>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</si>
  <si>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</si>
  <si>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</si>
  <si>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</si>
  <si>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</si>
  <si>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</si>
  <si>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</si>
  <si>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</si>
  <si>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</si>
  <si>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</si>
  <si>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</si>
  <si>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</si>
  <si>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</si>
  <si>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</si>
  <si>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</si>
  <si>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</si>
  <si>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210810045R00</t>
  </si>
  <si>
    <t>Kabel CYKY-m 750 V 3 x 1,5 mm2 pevně uložený</t>
  </si>
  <si>
    <t>m</t>
  </si>
  <si>
    <t>POL1_0</t>
  </si>
  <si>
    <t>34111030R</t>
  </si>
  <si>
    <t>Kabel silový s Cu jádrem 750 V CYKY 3 x 1,5 mm2</t>
  </si>
  <si>
    <t>POL3_0</t>
  </si>
  <si>
    <t>210810046R00</t>
  </si>
  <si>
    <t>Kabel CYKY-m 750 V 3 x 2,5 mm2 pevně uložený</t>
  </si>
  <si>
    <t>34111036R</t>
  </si>
  <si>
    <t>Kabel silový s Cu jádrem 750 V CYKY 3 x 2,5 mm2</t>
  </si>
  <si>
    <t>210810055R00</t>
  </si>
  <si>
    <t>Kabel CYKY-m 750 V 5 x 1,5 mm2 pevně uložený</t>
  </si>
  <si>
    <t>34111090R</t>
  </si>
  <si>
    <t>Kabel silový s Cu jádrem 750 V CYKY 5 x 1,5 mm2</t>
  </si>
  <si>
    <t>210010301R00</t>
  </si>
  <si>
    <t>Krabice přístrojová KP, bez zapojení, kruhová</t>
  </si>
  <si>
    <t>kus</t>
  </si>
  <si>
    <t>34571518R</t>
  </si>
  <si>
    <t>Krabice přístrojová z PH</t>
  </si>
  <si>
    <t>210010304RV1</t>
  </si>
  <si>
    <t>Zapojení svorky pod přístrojem do 5x4</t>
  </si>
  <si>
    <t>34561406R</t>
  </si>
  <si>
    <t>Svorka 273-105 5x2,5</t>
  </si>
  <si>
    <t>211010002R00</t>
  </si>
  <si>
    <t>Osazení hmoždinky do cihlového zdiva, HM 8</t>
  </si>
  <si>
    <t>345718065R</t>
  </si>
  <si>
    <t>Hmoždinka HM8 s vrutem</t>
  </si>
  <si>
    <t>58541250R</t>
  </si>
  <si>
    <t xml:space="preserve">Sádra stavební bilá 1 kg          </t>
  </si>
  <si>
    <t>kg</t>
  </si>
  <si>
    <t>31412818R</t>
  </si>
  <si>
    <t>Hřebík stavební zápust. hlava  022825  3,15/70</t>
  </si>
  <si>
    <t>210201202RV1</t>
  </si>
  <si>
    <t>Svítidlo zářivkové 2 zdroje interiérové přisaz.</t>
  </si>
  <si>
    <t>348152361R</t>
  </si>
  <si>
    <t>Svítidlo stropní zářivkové IP40, s EP,prism.kryt , např.FOX -236-EP-2x36W</t>
  </si>
  <si>
    <t>348152363R</t>
  </si>
  <si>
    <t>Svítidlo stropní zářivkové s nouz. modulem, s EP, IP40, pris.kryt, např.MULTIFOX -236-EP-2x36W</t>
  </si>
  <si>
    <t>34752125R</t>
  </si>
  <si>
    <t>Trubice zářivk. 36W/840 denní bílá</t>
  </si>
  <si>
    <t>210110041R00</t>
  </si>
  <si>
    <t>Spínač zapuštěný jednopólový, řazení 1</t>
  </si>
  <si>
    <t>34535400R</t>
  </si>
  <si>
    <t>Strojek spínače 1pólového řaz.1</t>
  </si>
  <si>
    <t>210110045R00</t>
  </si>
  <si>
    <t>Spínač zapuštěný střídavý, řazení 6</t>
  </si>
  <si>
    <t>34535406R</t>
  </si>
  <si>
    <t xml:space="preserve">Strojek přepínače střídavého, řaz.6  </t>
  </si>
  <si>
    <t>210110051R00</t>
  </si>
  <si>
    <t>Ovladač zapuštěný s doutnavkou</t>
  </si>
  <si>
    <t>34535435R</t>
  </si>
  <si>
    <t>Strojek tlačítkového ovládače,řaz.1/0</t>
  </si>
  <si>
    <t>34536490R</t>
  </si>
  <si>
    <t>Kryt spínače plný</t>
  </si>
  <si>
    <t>34536494R</t>
  </si>
  <si>
    <t>Kryt spínače s okénkem pro doutnavku</t>
  </si>
  <si>
    <t>34536600R</t>
  </si>
  <si>
    <t xml:space="preserve">Doutnavka orientační </t>
  </si>
  <si>
    <t>34536601R</t>
  </si>
  <si>
    <t xml:space="preserve">Doutnavka signalizační </t>
  </si>
  <si>
    <t>210111011R00</t>
  </si>
  <si>
    <t>Zásuvka domovní zapuštěná - provedení 2P+PE</t>
  </si>
  <si>
    <t>34551610R</t>
  </si>
  <si>
    <t>Zásuvka 230V/16A zapuštěná, s clonkami</t>
  </si>
  <si>
    <t>34551633R</t>
  </si>
  <si>
    <t>Zásuvka 230V/16A zapuštěná, s clonkami, s ochranou před přepětím</t>
  </si>
  <si>
    <t>34536700R</t>
  </si>
  <si>
    <t>Rámeček pro spínače a zásuvky</t>
  </si>
  <si>
    <t>210193022RV1</t>
  </si>
  <si>
    <t>Připojení stávajících zařízení</t>
  </si>
  <si>
    <t>210190004R00</t>
  </si>
  <si>
    <t>Montáž celoplechových rozvodnic do váhy 150 kg</t>
  </si>
  <si>
    <t>35715055R</t>
  </si>
  <si>
    <t>35715056R</t>
  </si>
  <si>
    <t>210100251R00</t>
  </si>
  <si>
    <t>Ukončení celoplast. kabelů zákl./pás.do 4x10 mm2</t>
  </si>
  <si>
    <t>210100258R00</t>
  </si>
  <si>
    <t>Ukončení celoplast. kabelů zákl./pás.do 5x4 mm2</t>
  </si>
  <si>
    <t>210100253R00</t>
  </si>
  <si>
    <t>Ukončení celoplast. kabelů zákl./pás.do 4x35 mm2</t>
  </si>
  <si>
    <t>210100001R00</t>
  </si>
  <si>
    <t>Ukončení vodičů v rozvaděči + zapojení do 2,5 mm2</t>
  </si>
  <si>
    <t>210100002R00</t>
  </si>
  <si>
    <t>Ukončení vodičů v rozvaděči + zapojení do 6 mm2</t>
  </si>
  <si>
    <t>210100005R00</t>
  </si>
  <si>
    <t>Ukončení vodičů v rozvaděči + zapojení do 35 mm2</t>
  </si>
  <si>
    <t>005125010R</t>
  </si>
  <si>
    <t>Práce neobsažené v ceníku</t>
  </si>
  <si>
    <t>Soubor</t>
  </si>
  <si>
    <t>005231010R</t>
  </si>
  <si>
    <t>Revize</t>
  </si>
  <si>
    <t>210201202D</t>
  </si>
  <si>
    <t>Demontáž svítidla zářivkového do 2 zdrojů</t>
  </si>
  <si>
    <t>210200006D</t>
  </si>
  <si>
    <t>Demontáž žárovkového svítidla 1xE27</t>
  </si>
  <si>
    <t>210110045D</t>
  </si>
  <si>
    <t>Demontáž spínačů a tlačítek</t>
  </si>
  <si>
    <t>210111011D</t>
  </si>
  <si>
    <t>Demontáž zásuvek</t>
  </si>
  <si>
    <t>210100001D</t>
  </si>
  <si>
    <t>Odpojení vodičů v rozvaděči do 4 mm2</t>
  </si>
  <si>
    <t>210100002D</t>
  </si>
  <si>
    <t>Odpojení vodičů v rozvaděči do 6 mm2</t>
  </si>
  <si>
    <t>210100005D</t>
  </si>
  <si>
    <t>Odpojení vodičů v rozvaděči do 35 mm2</t>
  </si>
  <si>
    <t>210190004D</t>
  </si>
  <si>
    <t>Demontáž celoplechových rozvodnic do váhy 150 kg</t>
  </si>
  <si>
    <t>210010301D</t>
  </si>
  <si>
    <t>Demontáž přístrojové krabice</t>
  </si>
  <si>
    <t>210010321D</t>
  </si>
  <si>
    <t>Demontáž krabice odbočné</t>
  </si>
  <si>
    <t>005125005R</t>
  </si>
  <si>
    <t>Demontáže neobsažené v ceníku</t>
  </si>
  <si>
    <t>460680022R00</t>
  </si>
  <si>
    <t>Průraz zdivem v cihlové zdi tloušťky 30 cm</t>
  </si>
  <si>
    <t>460680402RV1</t>
  </si>
  <si>
    <t>Vysekání kapsy 10x10x8cm pro krabice v cihlové zdi, plochy do 1,00 m2</t>
  </si>
  <si>
    <t>460680593RV1</t>
  </si>
  <si>
    <t>Vysekání drážky 5x7cm pro kabely v cihlové zdi</t>
  </si>
  <si>
    <t>460680595RV1</t>
  </si>
  <si>
    <t>Vysekání drážky 5x20cm pro kabely v cihlové zdi</t>
  </si>
  <si>
    <t>460710043RV1</t>
  </si>
  <si>
    <t>Zahození a omítnutí drážky 5x7cm vč. výmalby</t>
  </si>
  <si>
    <t>460710045RV1</t>
  </si>
  <si>
    <t>Zahození a omítnutí drážky 5x15cm vč. výmalby</t>
  </si>
  <si>
    <t/>
  </si>
  <si>
    <t>END</t>
  </si>
  <si>
    <t>Rozvaděč RS6 s požárním uzávěrem odolnosti , EI-Sm30DP1,dle výkresu D.1.4.11 skříň např. ELROZ  Luby PA 4/6/2</t>
  </si>
  <si>
    <t>Rozvaděč RS5 s požárním uzávěrem odolnosti , EI-Sm30DP1,dle výkresu D.1.4.10 skříň např. ELROZ Luby PA 4/6/2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</si>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</sst>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6" x14ac:knownFonts="1"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4" fillId="0" borderId="0" xfId="0" applyFont="1"/>
    <xf numFmtId="49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49" fontId="0" fillId="0" borderId="0" xfId="0" applyNumberFormat="1"/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3" borderId="18" xfId="0" applyFill="1" applyBorder="1"/>
    <xf numFmtId="49" fontId="0" fillId="3" borderId="15" xfId="0" applyNumberFormat="1" applyFill="1" applyBorder="1" applyAlignment="1"/>
    <xf numFmtId="49" fontId="0" fillId="3" borderId="15" xfId="0" applyNumberFormat="1" applyFill="1" applyBorder="1"/>
    <xf numFmtId="0" fontId="0" fillId="3" borderId="15" xfId="0" applyFill="1" applyBorder="1"/>
    <xf numFmtId="0" fontId="0" fillId="3" borderId="14" xfId="0" applyFill="1" applyBorder="1"/>
    <xf numFmtId="0" fontId="0" fillId="3" borderId="9" xfId="0" applyFill="1" applyBorder="1"/>
    <xf numFmtId="0" fontId="5" fillId="0" borderId="0" xfId="0" applyFont="1"/>
    <xf numFmtId="0" fontId="5" fillId="0" borderId="5" xfId="0" applyFont="1" applyBorder="1" applyAlignment="1">
      <alignment vertical="top"/>
    </xf>
    <xf numFmtId="0" fontId="0" fillId="3" borderId="8" xfId="0" applyFill="1" applyBorder="1"/>
    <xf numFmtId="49" fontId="0" fillId="3" borderId="8" xfId="0" applyNumberFormat="1" applyFill="1" applyBorder="1"/>
    <xf numFmtId="0" fontId="0" fillId="3" borderId="21" xfId="0" applyFill="1" applyBorder="1" applyAlignment="1">
      <alignment vertical="top"/>
    </xf>
    <xf numFmtId="0" fontId="0" fillId="3" borderId="22" xfId="0" applyFill="1" applyBorder="1" applyAlignment="1">
      <alignment wrapText="1"/>
    </xf>
    <xf numFmtId="0" fontId="5" fillId="0" borderId="5" xfId="0" applyNumberFormat="1" applyFont="1" applyBorder="1" applyAlignment="1">
      <alignment vertical="top"/>
    </xf>
    <xf numFmtId="0" fontId="5" fillId="0" borderId="7" xfId="0" applyFont="1" applyBorder="1" applyAlignment="1">
      <alignment vertical="top" shrinkToFit="1"/>
    </xf>
    <xf numFmtId="0" fontId="5" fillId="0" borderId="6" xfId="0" applyFont="1" applyBorder="1" applyAlignment="1">
      <alignment vertical="top" shrinkToFit="1"/>
    </xf>
    <xf numFmtId="0" fontId="5" fillId="0" borderId="5" xfId="0" applyFont="1" applyBorder="1" applyAlignment="1">
      <alignment vertical="top" shrinkToFit="1"/>
    </xf>
    <xf numFmtId="164" fontId="5" fillId="0" borderId="6" xfId="0" applyNumberFormat="1" applyFont="1" applyBorder="1" applyAlignment="1">
      <alignment vertical="top" shrinkToFit="1"/>
    </xf>
    <xf numFmtId="4" fontId="5" fillId="0" borderId="6" xfId="0" applyNumberFormat="1" applyFont="1" applyBorder="1" applyAlignment="1">
      <alignment vertical="top" shrinkToFit="1"/>
    </xf>
    <xf numFmtId="0" fontId="0" fillId="3" borderId="23" xfId="0" applyFill="1" applyBorder="1"/>
    <xf numFmtId="0" fontId="0" fillId="3" borderId="24" xfId="0" applyFill="1" applyBorder="1" applyAlignment="1">
      <alignment wrapText="1"/>
    </xf>
    <xf numFmtId="0" fontId="0" fillId="3" borderId="25" xfId="0" applyFill="1" applyBorder="1" applyAlignment="1">
      <alignment vertical="top"/>
    </xf>
    <xf numFmtId="49" fontId="0" fillId="3" borderId="25" xfId="0" applyNumberFormat="1" applyFill="1" applyBorder="1" applyAlignment="1">
      <alignment vertical="top"/>
    </xf>
    <xf numFmtId="49" fontId="0" fillId="3" borderId="21" xfId="0" applyNumberFormat="1" applyFill="1" applyBorder="1" applyAlignment="1">
      <alignment vertical="top"/>
    </xf>
    <xf numFmtId="0" fontId="0" fillId="3" borderId="26" xfId="0" applyFill="1" applyBorder="1" applyAlignment="1">
      <alignment vertical="top"/>
    </xf>
    <xf numFmtId="164" fontId="0" fillId="3" borderId="21" xfId="0" applyNumberFormat="1" applyFill="1" applyBorder="1" applyAlignment="1">
      <alignment vertical="top"/>
    </xf>
    <xf numFmtId="4" fontId="0" fillId="3" borderId="21" xfId="0" applyNumberForma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NumberFormat="1" applyFont="1" applyBorder="1" applyAlignment="1">
      <alignment vertical="top"/>
    </xf>
    <xf numFmtId="0" fontId="5" fillId="0" borderId="10" xfId="0" applyFont="1" applyBorder="1" applyAlignment="1">
      <alignment vertical="top" shrinkToFit="1"/>
    </xf>
    <xf numFmtId="164" fontId="5" fillId="0" borderId="11" xfId="0" applyNumberFormat="1" applyFont="1" applyBorder="1" applyAlignment="1">
      <alignment vertical="top" shrinkToFit="1"/>
    </xf>
    <xf numFmtId="4" fontId="5" fillId="0" borderId="11" xfId="0" applyNumberFormat="1" applyFont="1" applyBorder="1" applyAlignment="1">
      <alignment vertical="top" shrinkToFit="1"/>
    </xf>
    <xf numFmtId="0" fontId="5" fillId="0" borderId="11" xfId="0" applyFont="1" applyBorder="1" applyAlignment="1">
      <alignment vertical="top" shrinkToFit="1"/>
    </xf>
    <xf numFmtId="0" fontId="5" fillId="0" borderId="1" xfId="0" applyFont="1" applyBorder="1" applyAlignment="1">
      <alignment vertical="top" shrinkToFit="1"/>
    </xf>
    <xf numFmtId="0" fontId="5" fillId="0" borderId="6" xfId="0" applyNumberFormat="1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49" fontId="0" fillId="0" borderId="2" xfId="0" applyNumberFormat="1" applyBorder="1" applyAlignment="1">
      <alignment vertical="center" shrinkToFit="1"/>
    </xf>
    <xf numFmtId="49" fontId="0" fillId="0" borderId="4" xfId="0" applyNumberFormat="1" applyBorder="1" applyAlignment="1">
      <alignment vertical="center" shrinkToFit="1"/>
    </xf>
    <xf numFmtId="0" fontId="3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49" fontId="0" fillId="0" borderId="13" xfId="0" applyNumberFormat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\RTS%20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6" t="s">
        <v>4</v>
      </c>
    </row>
    <row r="2" spans="1:7" ht="57.75" customHeight="1" x14ac:dyDescent="0.2">
      <c r="A2" s="51" t="s">
        <v>5</v>
      </c>
      <c r="B2" s="51"/>
      <c r="C2" s="51"/>
      <c r="D2" s="51"/>
      <c r="E2" s="51"/>
      <c r="F2" s="51"/>
      <c r="G2" s="51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ColWidth="9.140625" defaultRowHeight="12.75" x14ac:dyDescent="0.2"/>
  <cols>
    <col min="1" max="1" width="4.28515625" style="1" customWidth="1"/>
    <col min="2" max="2" width="14.42578125" style="1" customWidth="1"/>
    <col min="3" max="3" width="38.28515625" style="5" customWidth="1"/>
    <col min="4" max="4" width="4.5703125" style="1" customWidth="1"/>
    <col min="5" max="5" width="10.5703125" style="1" customWidth="1"/>
    <col min="6" max="6" width="9.85546875" style="1" customWidth="1"/>
    <col min="7" max="7" width="12.7109375" style="1" customWidth="1"/>
    <col min="8" max="16384" width="9.140625" style="1"/>
  </cols>
  <sheetData>
    <row r="1" spans="1:7" ht="15.75" x14ac:dyDescent="0.2">
      <c r="A1" s="52" t="s">
        <v>0</v>
      </c>
      <c r="B1" s="52"/>
      <c r="C1" s="53"/>
      <c r="D1" s="52"/>
      <c r="E1" s="52"/>
      <c r="F1" s="52"/>
      <c r="G1" s="52"/>
    </row>
    <row r="2" spans="1:7" ht="24.95" customHeight="1" x14ac:dyDescent="0.2">
      <c r="A2" s="8" t="s">
        <v>6</v>
      </c>
      <c r="B2" s="7"/>
      <c r="C2" s="54"/>
      <c r="D2" s="54"/>
      <c r="E2" s="54"/>
      <c r="F2" s="54"/>
      <c r="G2" s="55"/>
    </row>
    <row r="3" spans="1:7" ht="24.95" hidden="1" customHeight="1" x14ac:dyDescent="0.2">
      <c r="A3" s="8" t="s">
        <v>1</v>
      </c>
      <c r="B3" s="7"/>
      <c r="C3" s="54"/>
      <c r="D3" s="54"/>
      <c r="E3" s="54"/>
      <c r="F3" s="54"/>
      <c r="G3" s="55"/>
    </row>
    <row r="4" spans="1:7" ht="24.95" hidden="1" customHeight="1" x14ac:dyDescent="0.2">
      <c r="A4" s="8" t="s">
        <v>2</v>
      </c>
      <c r="B4" s="7"/>
      <c r="C4" s="54"/>
      <c r="D4" s="54"/>
      <c r="E4" s="54"/>
      <c r="F4" s="54"/>
      <c r="G4" s="55"/>
    </row>
    <row r="5" spans="1:7" hidden="1" x14ac:dyDescent="0.2">
      <c r="B5" s="2"/>
      <c r="C5" s="3"/>
      <c r="D5" s="4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D71"/>
  <sheetViews>
    <sheetView tabSelected="1" workbookViewId="0">
      <selection activeCell="T14" sqref="T14"/>
    </sheetView>
  </sheetViews>
  <sheetFormatPr defaultRowHeight="12.75" outlineLevelRow="1" x14ac:dyDescent="0.2"/>
  <cols>
    <col min="1" max="1" width="4.28515625" customWidth="1"/>
    <col min="2" max="2" width="14.42578125" style="9" customWidth="1"/>
    <col min="3" max="3" width="38.28515625" style="9" customWidth="1"/>
    <col min="4" max="4" width="4.7109375" customWidth="1"/>
    <col min="5" max="5" width="10.7109375" customWidth="1"/>
    <col min="6" max="6" width="9.85546875" customWidth="1"/>
    <col min="7" max="7" width="12.7109375" customWidth="1"/>
    <col min="8" max="17" width="0" hidden="1" customWidth="1"/>
    <col min="25" max="35" width="0" hidden="1" customWidth="1"/>
  </cols>
  <sheetData>
    <row r="1" spans="1:56" ht="15.75" customHeight="1" x14ac:dyDescent="0.25">
      <c r="A1" s="56" t="s">
        <v>165</v>
      </c>
      <c r="B1" s="56"/>
      <c r="C1" s="56"/>
      <c r="D1" s="56"/>
      <c r="E1" s="56"/>
      <c r="F1" s="56"/>
      <c r="G1" s="56"/>
      <c r="AA1" t="s">
        <v>11</v>
      </c>
    </row>
    <row r="2" spans="1:56" ht="25.15" customHeight="1" x14ac:dyDescent="0.2">
      <c r="A2" s="12" t="s">
        <v>10</v>
      </c>
      <c r="B2" s="10"/>
      <c r="C2" s="57" t="s">
        <v>7</v>
      </c>
      <c r="D2" s="58"/>
      <c r="E2" s="58"/>
      <c r="F2" s="58"/>
      <c r="G2" s="59"/>
      <c r="AA2" t="s">
        <v>12</v>
      </c>
    </row>
    <row r="3" spans="1:56" ht="25.15" hidden="1" customHeight="1" x14ac:dyDescent="0.2">
      <c r="A3" s="13" t="s">
        <v>1</v>
      </c>
      <c r="B3" s="11"/>
      <c r="C3" s="60"/>
      <c r="D3" s="60"/>
      <c r="E3" s="60"/>
      <c r="F3" s="60"/>
      <c r="G3" s="61"/>
      <c r="AA3" t="s">
        <v>13</v>
      </c>
    </row>
    <row r="4" spans="1:56" ht="25.15" hidden="1" customHeight="1" x14ac:dyDescent="0.2">
      <c r="A4" s="13" t="s">
        <v>2</v>
      </c>
      <c r="B4" s="11"/>
      <c r="C4" s="62"/>
      <c r="D4" s="60"/>
      <c r="E4" s="60"/>
      <c r="F4" s="60"/>
      <c r="G4" s="61"/>
      <c r="AA4" t="s">
        <v>14</v>
      </c>
    </row>
    <row r="5" spans="1:56" hidden="1" x14ac:dyDescent="0.2">
      <c r="A5" s="14" t="s">
        <v>15</v>
      </c>
      <c r="B5" s="15"/>
      <c r="C5" s="16"/>
      <c r="D5" s="17"/>
      <c r="E5" s="17"/>
      <c r="F5" s="17"/>
      <c r="G5" s="18"/>
      <c r="AA5" t="s">
        <v>16</v>
      </c>
    </row>
    <row r="7" spans="1:56" ht="38.25" x14ac:dyDescent="0.2">
      <c r="A7" s="22" t="s">
        <v>17</v>
      </c>
      <c r="B7" s="23" t="s">
        <v>18</v>
      </c>
      <c r="C7" s="23" t="s">
        <v>19</v>
      </c>
      <c r="D7" s="22" t="s">
        <v>20</v>
      </c>
      <c r="E7" s="22" t="s">
        <v>21</v>
      </c>
      <c r="F7" s="19" t="s">
        <v>22</v>
      </c>
      <c r="G7" s="32" t="s">
        <v>3</v>
      </c>
      <c r="H7" s="33" t="s">
        <v>23</v>
      </c>
      <c r="I7" s="33" t="s">
        <v>24</v>
      </c>
      <c r="J7" s="33" t="s">
        <v>25</v>
      </c>
      <c r="K7" s="33" t="s">
        <v>26</v>
      </c>
      <c r="L7" s="33" t="s">
        <v>27</v>
      </c>
      <c r="M7" s="33" t="s">
        <v>28</v>
      </c>
      <c r="N7" s="33" t="s">
        <v>29</v>
      </c>
      <c r="O7" s="33" t="s">
        <v>30</v>
      </c>
      <c r="P7" s="33" t="s">
        <v>31</v>
      </c>
      <c r="Q7" s="25" t="s">
        <v>32</v>
      </c>
    </row>
    <row r="8" spans="1:56" x14ac:dyDescent="0.2">
      <c r="A8" s="34" t="s">
        <v>33</v>
      </c>
      <c r="B8" s="35" t="s">
        <v>8</v>
      </c>
      <c r="C8" s="36" t="s">
        <v>9</v>
      </c>
      <c r="D8" s="37"/>
      <c r="E8" s="38"/>
      <c r="F8" s="39"/>
      <c r="G8" s="39"/>
      <c r="H8" s="39"/>
      <c r="I8" s="39">
        <f>SUM(I9:I69)</f>
        <v>0</v>
      </c>
      <c r="J8" s="24"/>
      <c r="K8" s="24">
        <f>SUM(K9:K69)</f>
        <v>101.43807</v>
      </c>
      <c r="L8" s="24"/>
      <c r="M8" s="24">
        <f>SUM(M9:M69)</f>
        <v>0</v>
      </c>
      <c r="N8" s="24"/>
      <c r="O8" s="24"/>
      <c r="P8" s="34"/>
      <c r="Q8" s="24">
        <f>SUM(Q9:Q69)</f>
        <v>10130.32</v>
      </c>
      <c r="AA8" t="s">
        <v>34</v>
      </c>
    </row>
    <row r="9" spans="1:56" outlineLevel="1" x14ac:dyDescent="0.2">
      <c r="A9" s="21">
        <v>1</v>
      </c>
      <c r="B9" s="26" t="s">
        <v>35</v>
      </c>
      <c r="C9" s="47" t="s">
        <v>36</v>
      </c>
      <c r="D9" s="27" t="s">
        <v>37</v>
      </c>
      <c r="E9" s="30">
        <v>812</v>
      </c>
      <c r="F9" s="31"/>
      <c r="G9" s="31"/>
      <c r="H9" s="31">
        <v>21</v>
      </c>
      <c r="I9" s="31">
        <f t="shared" ref="I9:I40" si="0">G9*(1+H9/100)</f>
        <v>0</v>
      </c>
      <c r="J9" s="28">
        <v>0</v>
      </c>
      <c r="K9" s="28">
        <f t="shared" ref="K9:K40" si="1">ROUND(E9*J9,5)</f>
        <v>0</v>
      </c>
      <c r="L9" s="28">
        <v>0</v>
      </c>
      <c r="M9" s="28">
        <f t="shared" ref="M9:M40" si="2">ROUND(E9*L9,5)</f>
        <v>0</v>
      </c>
      <c r="N9" s="28"/>
      <c r="O9" s="28"/>
      <c r="P9" s="29">
        <v>9.955E-2</v>
      </c>
      <c r="Q9" s="28">
        <f t="shared" ref="Q9:Q40" si="3">ROUND(E9*P9,2)</f>
        <v>80.83</v>
      </c>
      <c r="R9" s="20"/>
      <c r="S9" s="20"/>
      <c r="T9" s="20"/>
      <c r="U9" s="20"/>
      <c r="V9" s="20"/>
      <c r="W9" s="20"/>
      <c r="X9" s="20"/>
      <c r="Y9" s="20"/>
      <c r="Z9" s="20"/>
      <c r="AA9" s="20" t="s">
        <v>38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</row>
    <row r="10" spans="1:56" outlineLevel="1" x14ac:dyDescent="0.2">
      <c r="A10" s="21">
        <v>2</v>
      </c>
      <c r="B10" s="26" t="s">
        <v>39</v>
      </c>
      <c r="C10" s="47" t="s">
        <v>40</v>
      </c>
      <c r="D10" s="27" t="s">
        <v>37</v>
      </c>
      <c r="E10" s="30">
        <v>812</v>
      </c>
      <c r="F10" s="31"/>
      <c r="G10" s="31"/>
      <c r="H10" s="31">
        <v>21</v>
      </c>
      <c r="I10" s="31">
        <f t="shared" si="0"/>
        <v>0</v>
      </c>
      <c r="J10" s="28">
        <v>1.4999999999999999E-4</v>
      </c>
      <c r="K10" s="28">
        <f t="shared" si="1"/>
        <v>0.12180000000000001</v>
      </c>
      <c r="L10" s="28">
        <v>0</v>
      </c>
      <c r="M10" s="28">
        <f t="shared" si="2"/>
        <v>0</v>
      </c>
      <c r="N10" s="28"/>
      <c r="O10" s="28"/>
      <c r="P10" s="29">
        <v>0</v>
      </c>
      <c r="Q10" s="28">
        <f t="shared" si="3"/>
        <v>0</v>
      </c>
      <c r="R10" s="20"/>
      <c r="S10" s="20"/>
      <c r="T10" s="20"/>
      <c r="U10" s="20"/>
      <c r="V10" s="20"/>
      <c r="W10" s="20"/>
      <c r="X10" s="20"/>
      <c r="Y10" s="20"/>
      <c r="Z10" s="20"/>
      <c r="AA10" s="20" t="s">
        <v>41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</row>
    <row r="11" spans="1:56" outlineLevel="1" x14ac:dyDescent="0.2">
      <c r="A11" s="21">
        <v>3</v>
      </c>
      <c r="B11" s="26" t="s">
        <v>42</v>
      </c>
      <c r="C11" s="47" t="s">
        <v>43</v>
      </c>
      <c r="D11" s="27" t="s">
        <v>37</v>
      </c>
      <c r="E11" s="30">
        <v>307</v>
      </c>
      <c r="F11" s="31"/>
      <c r="G11" s="31"/>
      <c r="H11" s="31">
        <v>21</v>
      </c>
      <c r="I11" s="31">
        <f t="shared" si="0"/>
        <v>0</v>
      </c>
      <c r="J11" s="28">
        <v>0</v>
      </c>
      <c r="K11" s="28">
        <f t="shared" si="1"/>
        <v>0</v>
      </c>
      <c r="L11" s="28">
        <v>0</v>
      </c>
      <c r="M11" s="28">
        <f t="shared" si="2"/>
        <v>0</v>
      </c>
      <c r="N11" s="28"/>
      <c r="O11" s="28"/>
      <c r="P11" s="29">
        <v>9.955E-2</v>
      </c>
      <c r="Q11" s="28">
        <f t="shared" si="3"/>
        <v>30.56</v>
      </c>
      <c r="R11" s="20"/>
      <c r="S11" s="20"/>
      <c r="T11" s="20"/>
      <c r="U11" s="20"/>
      <c r="V11" s="20"/>
      <c r="W11" s="20"/>
      <c r="X11" s="20"/>
      <c r="Y11" s="20"/>
      <c r="Z11" s="20"/>
      <c r="AA11" s="20" t="s">
        <v>38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</row>
    <row r="12" spans="1:56" outlineLevel="1" x14ac:dyDescent="0.2">
      <c r="A12" s="21">
        <v>4</v>
      </c>
      <c r="B12" s="26" t="s">
        <v>44</v>
      </c>
      <c r="C12" s="47" t="s">
        <v>45</v>
      </c>
      <c r="D12" s="27" t="s">
        <v>37</v>
      </c>
      <c r="E12" s="30">
        <v>307</v>
      </c>
      <c r="F12" s="31"/>
      <c r="G12" s="31"/>
      <c r="H12" s="31">
        <v>21</v>
      </c>
      <c r="I12" s="31">
        <f t="shared" si="0"/>
        <v>0</v>
      </c>
      <c r="J12" s="28">
        <v>2.0000000000000001E-4</v>
      </c>
      <c r="K12" s="28">
        <f t="shared" si="1"/>
        <v>6.1400000000000003E-2</v>
      </c>
      <c r="L12" s="28">
        <v>0</v>
      </c>
      <c r="M12" s="28">
        <f t="shared" si="2"/>
        <v>0</v>
      </c>
      <c r="N12" s="28"/>
      <c r="O12" s="28"/>
      <c r="P12" s="29">
        <v>0</v>
      </c>
      <c r="Q12" s="28">
        <f t="shared" si="3"/>
        <v>0</v>
      </c>
      <c r="R12" s="20"/>
      <c r="S12" s="20"/>
      <c r="T12" s="20"/>
      <c r="U12" s="20"/>
      <c r="V12" s="20"/>
      <c r="W12" s="20"/>
      <c r="X12" s="20"/>
      <c r="Y12" s="20"/>
      <c r="Z12" s="20"/>
      <c r="AA12" s="20" t="s">
        <v>41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</row>
    <row r="13" spans="1:56" outlineLevel="1" x14ac:dyDescent="0.2">
      <c r="A13" s="21">
        <v>5</v>
      </c>
      <c r="B13" s="26" t="s">
        <v>46</v>
      </c>
      <c r="C13" s="47" t="s">
        <v>47</v>
      </c>
      <c r="D13" s="27" t="s">
        <v>37</v>
      </c>
      <c r="E13" s="30">
        <v>64</v>
      </c>
      <c r="F13" s="31"/>
      <c r="G13" s="31"/>
      <c r="H13" s="31">
        <v>21</v>
      </c>
      <c r="I13" s="31">
        <f t="shared" si="0"/>
        <v>0</v>
      </c>
      <c r="J13" s="28">
        <v>0</v>
      </c>
      <c r="K13" s="28">
        <f t="shared" si="1"/>
        <v>0</v>
      </c>
      <c r="L13" s="28">
        <v>0</v>
      </c>
      <c r="M13" s="28">
        <f t="shared" si="2"/>
        <v>0</v>
      </c>
      <c r="N13" s="28"/>
      <c r="O13" s="28"/>
      <c r="P13" s="29">
        <v>9.955E-2</v>
      </c>
      <c r="Q13" s="28">
        <f t="shared" si="3"/>
        <v>6.37</v>
      </c>
      <c r="R13" s="20"/>
      <c r="S13" s="20"/>
      <c r="T13" s="20"/>
      <c r="U13" s="20"/>
      <c r="V13" s="20"/>
      <c r="W13" s="20"/>
      <c r="X13" s="20"/>
      <c r="Y13" s="20"/>
      <c r="Z13" s="20"/>
      <c r="AA13" s="20" t="s">
        <v>38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</row>
    <row r="14" spans="1:56" outlineLevel="1" x14ac:dyDescent="0.2">
      <c r="A14" s="21">
        <v>6</v>
      </c>
      <c r="B14" s="26" t="s">
        <v>48</v>
      </c>
      <c r="C14" s="47" t="s">
        <v>49</v>
      </c>
      <c r="D14" s="27" t="s">
        <v>37</v>
      </c>
      <c r="E14" s="30">
        <v>64</v>
      </c>
      <c r="F14" s="31"/>
      <c r="G14" s="31"/>
      <c r="H14" s="31">
        <v>21</v>
      </c>
      <c r="I14" s="31">
        <f t="shared" si="0"/>
        <v>0</v>
      </c>
      <c r="J14" s="28">
        <v>2.1000000000000001E-4</v>
      </c>
      <c r="K14" s="28">
        <f t="shared" si="1"/>
        <v>1.3440000000000001E-2</v>
      </c>
      <c r="L14" s="28">
        <v>0</v>
      </c>
      <c r="M14" s="28">
        <f t="shared" si="2"/>
        <v>0</v>
      </c>
      <c r="N14" s="28"/>
      <c r="O14" s="28"/>
      <c r="P14" s="29">
        <v>0</v>
      </c>
      <c r="Q14" s="28">
        <f t="shared" si="3"/>
        <v>0</v>
      </c>
      <c r="R14" s="20"/>
      <c r="S14" s="20"/>
      <c r="T14" s="20"/>
      <c r="U14" s="20"/>
      <c r="V14" s="20"/>
      <c r="W14" s="20"/>
      <c r="X14" s="20"/>
      <c r="Y14" s="20"/>
      <c r="Z14" s="20"/>
      <c r="AA14" s="20" t="s">
        <v>41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</row>
    <row r="15" spans="1:56" outlineLevel="1" x14ac:dyDescent="0.2">
      <c r="A15" s="21">
        <v>7</v>
      </c>
      <c r="B15" s="26" t="s">
        <v>50</v>
      </c>
      <c r="C15" s="47" t="s">
        <v>51</v>
      </c>
      <c r="D15" s="27" t="s">
        <v>52</v>
      </c>
      <c r="E15" s="30">
        <v>79</v>
      </c>
      <c r="F15" s="31"/>
      <c r="G15" s="31"/>
      <c r="H15" s="31">
        <v>21</v>
      </c>
      <c r="I15" s="31">
        <f t="shared" si="0"/>
        <v>0</v>
      </c>
      <c r="J15" s="28">
        <v>0</v>
      </c>
      <c r="K15" s="28">
        <f t="shared" si="1"/>
        <v>0</v>
      </c>
      <c r="L15" s="28">
        <v>0</v>
      </c>
      <c r="M15" s="28">
        <f t="shared" si="2"/>
        <v>0</v>
      </c>
      <c r="N15" s="28"/>
      <c r="O15" s="28"/>
      <c r="P15" s="29">
        <v>0.14130000000000001</v>
      </c>
      <c r="Q15" s="28">
        <f t="shared" si="3"/>
        <v>11.16</v>
      </c>
      <c r="R15" s="20"/>
      <c r="S15" s="20"/>
      <c r="T15" s="20"/>
      <c r="U15" s="20"/>
      <c r="V15" s="20"/>
      <c r="W15" s="20"/>
      <c r="X15" s="20"/>
      <c r="Y15" s="20"/>
      <c r="Z15" s="20"/>
      <c r="AA15" s="20" t="s">
        <v>38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</row>
    <row r="16" spans="1:56" outlineLevel="1" x14ac:dyDescent="0.2">
      <c r="A16" s="21">
        <v>8</v>
      </c>
      <c r="B16" s="26" t="s">
        <v>53</v>
      </c>
      <c r="C16" s="47" t="s">
        <v>54</v>
      </c>
      <c r="D16" s="27" t="s">
        <v>52</v>
      </c>
      <c r="E16" s="30">
        <v>79</v>
      </c>
      <c r="F16" s="31"/>
      <c r="G16" s="31"/>
      <c r="H16" s="31">
        <v>21</v>
      </c>
      <c r="I16" s="31">
        <f t="shared" si="0"/>
        <v>0</v>
      </c>
      <c r="J16" s="28">
        <v>3.0000000000000001E-5</v>
      </c>
      <c r="K16" s="28">
        <f t="shared" si="1"/>
        <v>2.3700000000000001E-3</v>
      </c>
      <c r="L16" s="28">
        <v>0</v>
      </c>
      <c r="M16" s="28">
        <f t="shared" si="2"/>
        <v>0</v>
      </c>
      <c r="N16" s="28"/>
      <c r="O16" s="28"/>
      <c r="P16" s="29">
        <v>0</v>
      </c>
      <c r="Q16" s="28">
        <f t="shared" si="3"/>
        <v>0</v>
      </c>
      <c r="R16" s="20"/>
      <c r="S16" s="20"/>
      <c r="T16" s="20"/>
      <c r="U16" s="20"/>
      <c r="V16" s="20"/>
      <c r="W16" s="20"/>
      <c r="X16" s="20"/>
      <c r="Y16" s="20"/>
      <c r="Z16" s="20"/>
      <c r="AA16" s="20" t="s">
        <v>41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</row>
    <row r="17" spans="1:56" outlineLevel="1" x14ac:dyDescent="0.2">
      <c r="A17" s="21">
        <v>9</v>
      </c>
      <c r="B17" s="26" t="s">
        <v>55</v>
      </c>
      <c r="C17" s="47" t="s">
        <v>56</v>
      </c>
      <c r="D17" s="27" t="s">
        <v>52</v>
      </c>
      <c r="E17" s="30">
        <v>64</v>
      </c>
      <c r="F17" s="31"/>
      <c r="G17" s="31"/>
      <c r="H17" s="31">
        <v>21</v>
      </c>
      <c r="I17" s="31">
        <f t="shared" si="0"/>
        <v>0</v>
      </c>
      <c r="J17" s="28">
        <v>0</v>
      </c>
      <c r="K17" s="28">
        <f t="shared" si="1"/>
        <v>0</v>
      </c>
      <c r="L17" s="28">
        <v>0</v>
      </c>
      <c r="M17" s="28">
        <f t="shared" si="2"/>
        <v>0</v>
      </c>
      <c r="N17" s="28"/>
      <c r="O17" s="28"/>
      <c r="P17" s="29">
        <v>0.09</v>
      </c>
      <c r="Q17" s="28">
        <f t="shared" si="3"/>
        <v>5.76</v>
      </c>
      <c r="R17" s="20"/>
      <c r="S17" s="20"/>
      <c r="T17" s="20"/>
      <c r="U17" s="20"/>
      <c r="V17" s="20"/>
      <c r="W17" s="20"/>
      <c r="X17" s="20"/>
      <c r="Y17" s="20"/>
      <c r="Z17" s="20"/>
      <c r="AA17" s="20" t="s">
        <v>38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</row>
    <row r="18" spans="1:56" outlineLevel="1" x14ac:dyDescent="0.2">
      <c r="A18" s="21">
        <v>10</v>
      </c>
      <c r="B18" s="26" t="s">
        <v>57</v>
      </c>
      <c r="C18" s="47" t="s">
        <v>58</v>
      </c>
      <c r="D18" s="27" t="s">
        <v>52</v>
      </c>
      <c r="E18" s="30">
        <v>64</v>
      </c>
      <c r="F18" s="31"/>
      <c r="G18" s="31"/>
      <c r="H18" s="31">
        <v>21</v>
      </c>
      <c r="I18" s="31">
        <f t="shared" si="0"/>
        <v>0</v>
      </c>
      <c r="J18" s="28">
        <v>0</v>
      </c>
      <c r="K18" s="28">
        <f t="shared" si="1"/>
        <v>0</v>
      </c>
      <c r="L18" s="28">
        <v>0</v>
      </c>
      <c r="M18" s="28">
        <f t="shared" si="2"/>
        <v>0</v>
      </c>
      <c r="N18" s="28"/>
      <c r="O18" s="28"/>
      <c r="P18" s="29">
        <v>0</v>
      </c>
      <c r="Q18" s="28">
        <f t="shared" si="3"/>
        <v>0</v>
      </c>
      <c r="R18" s="20"/>
      <c r="S18" s="20"/>
      <c r="T18" s="20"/>
      <c r="U18" s="20"/>
      <c r="V18" s="20"/>
      <c r="W18" s="20"/>
      <c r="X18" s="20"/>
      <c r="Y18" s="20"/>
      <c r="Z18" s="20"/>
      <c r="AA18" s="20" t="s">
        <v>41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</row>
    <row r="19" spans="1:56" outlineLevel="1" x14ac:dyDescent="0.2">
      <c r="A19" s="21">
        <v>11</v>
      </c>
      <c r="B19" s="26" t="s">
        <v>59</v>
      </c>
      <c r="C19" s="47" t="s">
        <v>60</v>
      </c>
      <c r="D19" s="27" t="s">
        <v>52</v>
      </c>
      <c r="E19" s="30">
        <v>300</v>
      </c>
      <c r="F19" s="31"/>
      <c r="G19" s="31"/>
      <c r="H19" s="31">
        <v>21</v>
      </c>
      <c r="I19" s="31">
        <f t="shared" si="0"/>
        <v>0</v>
      </c>
      <c r="J19" s="28">
        <v>0</v>
      </c>
      <c r="K19" s="28">
        <f t="shared" si="1"/>
        <v>0</v>
      </c>
      <c r="L19" s="28">
        <v>0</v>
      </c>
      <c r="M19" s="28">
        <f t="shared" si="2"/>
        <v>0</v>
      </c>
      <c r="N19" s="28"/>
      <c r="O19" s="28"/>
      <c r="P19" s="29">
        <v>0.06</v>
      </c>
      <c r="Q19" s="28">
        <f t="shared" si="3"/>
        <v>18</v>
      </c>
      <c r="R19" s="20"/>
      <c r="S19" s="20"/>
      <c r="T19" s="20"/>
      <c r="U19" s="20"/>
      <c r="V19" s="20"/>
      <c r="W19" s="20"/>
      <c r="X19" s="20"/>
      <c r="Y19" s="20"/>
      <c r="Z19" s="20"/>
      <c r="AA19" s="20" t="s">
        <v>38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</row>
    <row r="20" spans="1:56" outlineLevel="1" x14ac:dyDescent="0.2">
      <c r="A20" s="21">
        <v>12</v>
      </c>
      <c r="B20" s="26" t="s">
        <v>61</v>
      </c>
      <c r="C20" s="47" t="s">
        <v>62</v>
      </c>
      <c r="D20" s="27" t="s">
        <v>52</v>
      </c>
      <c r="E20" s="30">
        <v>300</v>
      </c>
      <c r="F20" s="31"/>
      <c r="G20" s="31"/>
      <c r="H20" s="31">
        <v>21</v>
      </c>
      <c r="I20" s="31">
        <f t="shared" si="0"/>
        <v>0</v>
      </c>
      <c r="J20" s="28">
        <v>0</v>
      </c>
      <c r="K20" s="28">
        <f t="shared" si="1"/>
        <v>0</v>
      </c>
      <c r="L20" s="28">
        <v>0</v>
      </c>
      <c r="M20" s="28">
        <f t="shared" si="2"/>
        <v>0</v>
      </c>
      <c r="N20" s="28"/>
      <c r="O20" s="28"/>
      <c r="P20" s="29">
        <v>0</v>
      </c>
      <c r="Q20" s="28">
        <f t="shared" si="3"/>
        <v>0</v>
      </c>
      <c r="R20" s="20"/>
      <c r="S20" s="20"/>
      <c r="T20" s="20"/>
      <c r="U20" s="20"/>
      <c r="V20" s="20"/>
      <c r="W20" s="20"/>
      <c r="X20" s="20"/>
      <c r="Y20" s="20"/>
      <c r="Z20" s="20"/>
      <c r="AA20" s="20" t="s">
        <v>41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</row>
    <row r="21" spans="1:56" outlineLevel="1" x14ac:dyDescent="0.2">
      <c r="A21" s="21">
        <v>13</v>
      </c>
      <c r="B21" s="26" t="s">
        <v>63</v>
      </c>
      <c r="C21" s="47" t="s">
        <v>64</v>
      </c>
      <c r="D21" s="27" t="s">
        <v>65</v>
      </c>
      <c r="E21" s="30">
        <v>100</v>
      </c>
      <c r="F21" s="31"/>
      <c r="G21" s="31"/>
      <c r="H21" s="31">
        <v>21</v>
      </c>
      <c r="I21" s="31">
        <f t="shared" si="0"/>
        <v>0</v>
      </c>
      <c r="J21" s="28">
        <v>1</v>
      </c>
      <c r="K21" s="28">
        <f t="shared" si="1"/>
        <v>100</v>
      </c>
      <c r="L21" s="28">
        <v>0</v>
      </c>
      <c r="M21" s="28">
        <f t="shared" si="2"/>
        <v>0</v>
      </c>
      <c r="N21" s="28"/>
      <c r="O21" s="28"/>
      <c r="P21" s="29">
        <v>0</v>
      </c>
      <c r="Q21" s="28">
        <f t="shared" si="3"/>
        <v>0</v>
      </c>
      <c r="R21" s="20"/>
      <c r="S21" s="20"/>
      <c r="T21" s="20"/>
      <c r="U21" s="20"/>
      <c r="V21" s="20"/>
      <c r="W21" s="20"/>
      <c r="X21" s="20"/>
      <c r="Y21" s="20"/>
      <c r="Z21" s="20"/>
      <c r="AA21" s="20" t="s">
        <v>41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</row>
    <row r="22" spans="1:56" outlineLevel="1" x14ac:dyDescent="0.2">
      <c r="A22" s="21">
        <v>14</v>
      </c>
      <c r="B22" s="26" t="s">
        <v>66</v>
      </c>
      <c r="C22" s="47" t="s">
        <v>67</v>
      </c>
      <c r="D22" s="27" t="s">
        <v>65</v>
      </c>
      <c r="E22" s="30">
        <v>3</v>
      </c>
      <c r="F22" s="31"/>
      <c r="G22" s="31"/>
      <c r="H22" s="31">
        <v>21</v>
      </c>
      <c r="I22" s="31">
        <f t="shared" si="0"/>
        <v>0</v>
      </c>
      <c r="J22" s="28">
        <v>1E-3</v>
      </c>
      <c r="K22" s="28">
        <f t="shared" si="1"/>
        <v>3.0000000000000001E-3</v>
      </c>
      <c r="L22" s="28">
        <v>0</v>
      </c>
      <c r="M22" s="28">
        <f t="shared" si="2"/>
        <v>0</v>
      </c>
      <c r="N22" s="28"/>
      <c r="O22" s="28"/>
      <c r="P22" s="29">
        <v>0</v>
      </c>
      <c r="Q22" s="28">
        <f t="shared" si="3"/>
        <v>0</v>
      </c>
      <c r="R22" s="20"/>
      <c r="S22" s="20"/>
      <c r="T22" s="20"/>
      <c r="U22" s="20"/>
      <c r="V22" s="20"/>
      <c r="W22" s="20"/>
      <c r="X22" s="20"/>
      <c r="Y22" s="20"/>
      <c r="Z22" s="20"/>
      <c r="AA22" s="20" t="s">
        <v>41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</row>
    <row r="23" spans="1:56" outlineLevel="1" x14ac:dyDescent="0.2">
      <c r="A23" s="21">
        <v>15</v>
      </c>
      <c r="B23" s="26" t="s">
        <v>68</v>
      </c>
      <c r="C23" s="47" t="s">
        <v>69</v>
      </c>
      <c r="D23" s="27" t="s">
        <v>52</v>
      </c>
      <c r="E23" s="30">
        <v>68</v>
      </c>
      <c r="F23" s="31"/>
      <c r="G23" s="31"/>
      <c r="H23" s="31">
        <v>21</v>
      </c>
      <c r="I23" s="31">
        <f t="shared" si="0"/>
        <v>0</v>
      </c>
      <c r="J23" s="28">
        <v>0</v>
      </c>
      <c r="K23" s="28">
        <f t="shared" si="1"/>
        <v>0</v>
      </c>
      <c r="L23" s="28">
        <v>0</v>
      </c>
      <c r="M23" s="28">
        <f t="shared" si="2"/>
        <v>0</v>
      </c>
      <c r="N23" s="28"/>
      <c r="O23" s="28"/>
      <c r="P23" s="29">
        <v>0.67500000000000004</v>
      </c>
      <c r="Q23" s="28">
        <f t="shared" si="3"/>
        <v>45.9</v>
      </c>
      <c r="R23" s="20"/>
      <c r="S23" s="20"/>
      <c r="T23" s="20"/>
      <c r="U23" s="20"/>
      <c r="V23" s="20"/>
      <c r="W23" s="20"/>
      <c r="X23" s="20"/>
      <c r="Y23" s="20"/>
      <c r="Z23" s="20"/>
      <c r="AA23" s="20" t="s">
        <v>38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</row>
    <row r="24" spans="1:56" ht="22.5" outlineLevel="1" x14ac:dyDescent="0.2">
      <c r="A24" s="21">
        <v>16</v>
      </c>
      <c r="B24" s="26" t="s">
        <v>70</v>
      </c>
      <c r="C24" s="47" t="s">
        <v>71</v>
      </c>
      <c r="D24" s="27" t="s">
        <v>52</v>
      </c>
      <c r="E24" s="30">
        <v>10</v>
      </c>
      <c r="F24" s="31"/>
      <c r="G24" s="31"/>
      <c r="H24" s="31">
        <v>21</v>
      </c>
      <c r="I24" s="31">
        <f t="shared" si="0"/>
        <v>0</v>
      </c>
      <c r="J24" s="28">
        <v>4.8999999999999998E-3</v>
      </c>
      <c r="K24" s="28">
        <f t="shared" si="1"/>
        <v>4.9000000000000002E-2</v>
      </c>
      <c r="L24" s="28">
        <v>0</v>
      </c>
      <c r="M24" s="28">
        <f t="shared" si="2"/>
        <v>0</v>
      </c>
      <c r="N24" s="28"/>
      <c r="O24" s="28"/>
      <c r="P24" s="29">
        <v>0</v>
      </c>
      <c r="Q24" s="28">
        <f t="shared" si="3"/>
        <v>0</v>
      </c>
      <c r="R24" s="20"/>
      <c r="S24" s="20"/>
      <c r="T24" s="20"/>
      <c r="U24" s="20"/>
      <c r="V24" s="20"/>
      <c r="W24" s="20"/>
      <c r="X24" s="20"/>
      <c r="Y24" s="20"/>
      <c r="Z24" s="20"/>
      <c r="AA24" s="20" t="s">
        <v>41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</row>
    <row r="25" spans="1:56" ht="22.5" outlineLevel="1" x14ac:dyDescent="0.2">
      <c r="A25" s="21">
        <v>17</v>
      </c>
      <c r="B25" s="26" t="s">
        <v>72</v>
      </c>
      <c r="C25" s="47" t="s">
        <v>73</v>
      </c>
      <c r="D25" s="27" t="s">
        <v>52</v>
      </c>
      <c r="E25" s="30">
        <v>3</v>
      </c>
      <c r="F25" s="31"/>
      <c r="G25" s="31"/>
      <c r="H25" s="31">
        <v>21</v>
      </c>
      <c r="I25" s="31">
        <f t="shared" si="0"/>
        <v>0</v>
      </c>
      <c r="J25" s="28">
        <v>4.8999999999999998E-3</v>
      </c>
      <c r="K25" s="28">
        <f t="shared" si="1"/>
        <v>1.47E-2</v>
      </c>
      <c r="L25" s="28">
        <v>0</v>
      </c>
      <c r="M25" s="28">
        <f t="shared" si="2"/>
        <v>0</v>
      </c>
      <c r="N25" s="28"/>
      <c r="O25" s="28"/>
      <c r="P25" s="29">
        <v>0</v>
      </c>
      <c r="Q25" s="28">
        <f t="shared" si="3"/>
        <v>0</v>
      </c>
      <c r="R25" s="20"/>
      <c r="S25" s="20"/>
      <c r="T25" s="20"/>
      <c r="U25" s="20"/>
      <c r="V25" s="20"/>
      <c r="W25" s="20"/>
      <c r="X25" s="20"/>
      <c r="Y25" s="20"/>
      <c r="Z25" s="20"/>
      <c r="AA25" s="20" t="s">
        <v>41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</row>
    <row r="26" spans="1:56" outlineLevel="1" x14ac:dyDescent="0.2">
      <c r="A26" s="21">
        <v>18</v>
      </c>
      <c r="B26" s="26" t="s">
        <v>74</v>
      </c>
      <c r="C26" s="47" t="s">
        <v>75</v>
      </c>
      <c r="D26" s="27" t="s">
        <v>52</v>
      </c>
      <c r="E26" s="30">
        <v>26</v>
      </c>
      <c r="F26" s="31"/>
      <c r="G26" s="31"/>
      <c r="H26" s="31">
        <v>21</v>
      </c>
      <c r="I26" s="31">
        <f t="shared" si="0"/>
        <v>0</v>
      </c>
      <c r="J26" s="28">
        <v>1.8000000000000001E-4</v>
      </c>
      <c r="K26" s="28">
        <f t="shared" si="1"/>
        <v>4.6800000000000001E-3</v>
      </c>
      <c r="L26" s="28">
        <v>0</v>
      </c>
      <c r="M26" s="28">
        <f t="shared" si="2"/>
        <v>0</v>
      </c>
      <c r="N26" s="28"/>
      <c r="O26" s="28"/>
      <c r="P26" s="29">
        <v>0</v>
      </c>
      <c r="Q26" s="28">
        <f t="shared" si="3"/>
        <v>0</v>
      </c>
      <c r="R26" s="20"/>
      <c r="S26" s="20"/>
      <c r="T26" s="20"/>
      <c r="U26" s="20"/>
      <c r="V26" s="20"/>
      <c r="W26" s="20"/>
      <c r="X26" s="20"/>
      <c r="Y26" s="20"/>
      <c r="Z26" s="20"/>
      <c r="AA26" s="20" t="s">
        <v>41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</row>
    <row r="27" spans="1:56" outlineLevel="1" x14ac:dyDescent="0.2">
      <c r="A27" s="21">
        <v>19</v>
      </c>
      <c r="B27" s="26" t="s">
        <v>76</v>
      </c>
      <c r="C27" s="47" t="s">
        <v>77</v>
      </c>
      <c r="D27" s="27" t="s">
        <v>52</v>
      </c>
      <c r="E27" s="30">
        <v>18</v>
      </c>
      <c r="F27" s="31"/>
      <c r="G27" s="31"/>
      <c r="H27" s="31">
        <v>21</v>
      </c>
      <c r="I27" s="31">
        <f t="shared" si="0"/>
        <v>0</v>
      </c>
      <c r="J27" s="28">
        <v>0</v>
      </c>
      <c r="K27" s="28">
        <f t="shared" si="1"/>
        <v>0</v>
      </c>
      <c r="L27" s="28">
        <v>0</v>
      </c>
      <c r="M27" s="28">
        <f t="shared" si="2"/>
        <v>0</v>
      </c>
      <c r="N27" s="28"/>
      <c r="O27" s="28"/>
      <c r="P27" s="29">
        <v>0.14749999999999999</v>
      </c>
      <c r="Q27" s="28">
        <f t="shared" si="3"/>
        <v>2.66</v>
      </c>
      <c r="R27" s="20"/>
      <c r="S27" s="20"/>
      <c r="T27" s="20"/>
      <c r="U27" s="20"/>
      <c r="V27" s="20"/>
      <c r="W27" s="20"/>
      <c r="X27" s="20"/>
      <c r="Y27" s="20"/>
      <c r="Z27" s="20"/>
      <c r="AA27" s="20" t="s">
        <v>38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</row>
    <row r="28" spans="1:56" outlineLevel="1" x14ac:dyDescent="0.2">
      <c r="A28" s="21">
        <v>20</v>
      </c>
      <c r="B28" s="26" t="s">
        <v>78</v>
      </c>
      <c r="C28" s="47" t="s">
        <v>79</v>
      </c>
      <c r="D28" s="27" t="s">
        <v>52</v>
      </c>
      <c r="E28" s="30">
        <v>18</v>
      </c>
      <c r="F28" s="31"/>
      <c r="G28" s="31"/>
      <c r="H28" s="31">
        <v>21</v>
      </c>
      <c r="I28" s="31">
        <f t="shared" si="0"/>
        <v>0</v>
      </c>
      <c r="J28" s="28">
        <v>1.0000000000000001E-5</v>
      </c>
      <c r="K28" s="28">
        <f t="shared" si="1"/>
        <v>1.8000000000000001E-4</v>
      </c>
      <c r="L28" s="28">
        <v>0</v>
      </c>
      <c r="M28" s="28">
        <f t="shared" si="2"/>
        <v>0</v>
      </c>
      <c r="N28" s="28"/>
      <c r="O28" s="28"/>
      <c r="P28" s="29">
        <v>0</v>
      </c>
      <c r="Q28" s="28">
        <f t="shared" si="3"/>
        <v>0</v>
      </c>
      <c r="R28" s="20"/>
      <c r="S28" s="20"/>
      <c r="T28" s="20"/>
      <c r="U28" s="20"/>
      <c r="V28" s="20"/>
      <c r="W28" s="20"/>
      <c r="X28" s="20"/>
      <c r="Y28" s="20"/>
      <c r="Z28" s="20"/>
      <c r="AA28" s="20" t="s">
        <v>41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</row>
    <row r="29" spans="1:56" outlineLevel="1" x14ac:dyDescent="0.2">
      <c r="A29" s="21">
        <v>21</v>
      </c>
      <c r="B29" s="26" t="s">
        <v>80</v>
      </c>
      <c r="C29" s="47" t="s">
        <v>81</v>
      </c>
      <c r="D29" s="27" t="s">
        <v>52</v>
      </c>
      <c r="E29" s="30">
        <v>10</v>
      </c>
      <c r="F29" s="31"/>
      <c r="G29" s="31"/>
      <c r="H29" s="31">
        <v>21</v>
      </c>
      <c r="I29" s="31">
        <f t="shared" si="0"/>
        <v>0</v>
      </c>
      <c r="J29" s="28">
        <v>0</v>
      </c>
      <c r="K29" s="28">
        <f t="shared" si="1"/>
        <v>0</v>
      </c>
      <c r="L29" s="28">
        <v>0</v>
      </c>
      <c r="M29" s="28">
        <f t="shared" si="2"/>
        <v>0</v>
      </c>
      <c r="N29" s="28"/>
      <c r="O29" s="28"/>
      <c r="P29" s="29">
        <v>0.16866999999999999</v>
      </c>
      <c r="Q29" s="28">
        <f t="shared" si="3"/>
        <v>1.69</v>
      </c>
      <c r="R29" s="20"/>
      <c r="S29" s="20"/>
      <c r="T29" s="20"/>
      <c r="U29" s="20"/>
      <c r="V29" s="20"/>
      <c r="W29" s="20"/>
      <c r="X29" s="20"/>
      <c r="Y29" s="20"/>
      <c r="Z29" s="20"/>
      <c r="AA29" s="20" t="s">
        <v>38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</row>
    <row r="30" spans="1:56" outlineLevel="1" x14ac:dyDescent="0.2">
      <c r="A30" s="21">
        <v>22</v>
      </c>
      <c r="B30" s="26" t="s">
        <v>82</v>
      </c>
      <c r="C30" s="47" t="s">
        <v>83</v>
      </c>
      <c r="D30" s="27" t="s">
        <v>52</v>
      </c>
      <c r="E30" s="30">
        <v>10</v>
      </c>
      <c r="F30" s="31"/>
      <c r="G30" s="31"/>
      <c r="H30" s="31">
        <v>21</v>
      </c>
      <c r="I30" s="31">
        <f t="shared" si="0"/>
        <v>0</v>
      </c>
      <c r="J30" s="28">
        <v>4.0000000000000003E-5</v>
      </c>
      <c r="K30" s="28">
        <f t="shared" si="1"/>
        <v>4.0000000000000002E-4</v>
      </c>
      <c r="L30" s="28">
        <v>0</v>
      </c>
      <c r="M30" s="28">
        <f t="shared" si="2"/>
        <v>0</v>
      </c>
      <c r="N30" s="28"/>
      <c r="O30" s="28"/>
      <c r="P30" s="29">
        <v>0</v>
      </c>
      <c r="Q30" s="28">
        <f t="shared" si="3"/>
        <v>0</v>
      </c>
      <c r="R30" s="20"/>
      <c r="S30" s="20"/>
      <c r="T30" s="20"/>
      <c r="U30" s="20"/>
      <c r="V30" s="20"/>
      <c r="W30" s="20"/>
      <c r="X30" s="20"/>
      <c r="Y30" s="20"/>
      <c r="Z30" s="20"/>
      <c r="AA30" s="20" t="s">
        <v>41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</row>
    <row r="31" spans="1:56" outlineLevel="1" x14ac:dyDescent="0.2">
      <c r="A31" s="21">
        <v>23</v>
      </c>
      <c r="B31" s="26" t="s">
        <v>84</v>
      </c>
      <c r="C31" s="47" t="s">
        <v>85</v>
      </c>
      <c r="D31" s="27" t="s">
        <v>52</v>
      </c>
      <c r="E31" s="30">
        <v>9</v>
      </c>
      <c r="F31" s="31"/>
      <c r="G31" s="31"/>
      <c r="H31" s="31">
        <v>21</v>
      </c>
      <c r="I31" s="31">
        <f t="shared" si="0"/>
        <v>0</v>
      </c>
      <c r="J31" s="28">
        <v>0</v>
      </c>
      <c r="K31" s="28">
        <f t="shared" si="1"/>
        <v>0</v>
      </c>
      <c r="L31" s="28">
        <v>0</v>
      </c>
      <c r="M31" s="28">
        <f t="shared" si="2"/>
        <v>0</v>
      </c>
      <c r="N31" s="28"/>
      <c r="O31" s="28"/>
      <c r="P31" s="29">
        <v>0.14749999999999999</v>
      </c>
      <c r="Q31" s="28">
        <f t="shared" si="3"/>
        <v>1.33</v>
      </c>
      <c r="R31" s="20"/>
      <c r="S31" s="20"/>
      <c r="T31" s="20"/>
      <c r="U31" s="20"/>
      <c r="V31" s="20"/>
      <c r="W31" s="20"/>
      <c r="X31" s="20"/>
      <c r="Y31" s="20"/>
      <c r="Z31" s="20"/>
      <c r="AA31" s="20" t="s">
        <v>38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</row>
    <row r="32" spans="1:56" outlineLevel="1" x14ac:dyDescent="0.2">
      <c r="A32" s="21">
        <v>24</v>
      </c>
      <c r="B32" s="26" t="s">
        <v>86</v>
      </c>
      <c r="C32" s="47" t="s">
        <v>87</v>
      </c>
      <c r="D32" s="27" t="s">
        <v>52</v>
      </c>
      <c r="E32" s="30">
        <v>9</v>
      </c>
      <c r="F32" s="31"/>
      <c r="G32" s="31"/>
      <c r="H32" s="31">
        <v>21</v>
      </c>
      <c r="I32" s="31">
        <f t="shared" si="0"/>
        <v>0</v>
      </c>
      <c r="J32" s="28">
        <v>6.0000000000000002E-5</v>
      </c>
      <c r="K32" s="28">
        <f t="shared" si="1"/>
        <v>5.4000000000000001E-4</v>
      </c>
      <c r="L32" s="28">
        <v>0</v>
      </c>
      <c r="M32" s="28">
        <f t="shared" si="2"/>
        <v>0</v>
      </c>
      <c r="N32" s="28"/>
      <c r="O32" s="28"/>
      <c r="P32" s="29">
        <v>0</v>
      </c>
      <c r="Q32" s="28">
        <f t="shared" si="3"/>
        <v>0</v>
      </c>
      <c r="R32" s="20"/>
      <c r="S32" s="20"/>
      <c r="T32" s="20"/>
      <c r="U32" s="20"/>
      <c r="V32" s="20"/>
      <c r="W32" s="20"/>
      <c r="X32" s="20"/>
      <c r="Y32" s="20"/>
      <c r="Z32" s="20"/>
      <c r="AA32" s="20" t="s">
        <v>41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</row>
    <row r="33" spans="1:56" outlineLevel="1" x14ac:dyDescent="0.2">
      <c r="A33" s="21">
        <v>25</v>
      </c>
      <c r="B33" s="26" t="s">
        <v>88</v>
      </c>
      <c r="C33" s="47" t="s">
        <v>89</v>
      </c>
      <c r="D33" s="27" t="s">
        <v>52</v>
      </c>
      <c r="E33" s="30">
        <v>22</v>
      </c>
      <c r="F33" s="31"/>
      <c r="G33" s="31"/>
      <c r="H33" s="31">
        <v>21</v>
      </c>
      <c r="I33" s="31">
        <f t="shared" si="0"/>
        <v>0</v>
      </c>
      <c r="J33" s="28">
        <v>1.0000000000000001E-5</v>
      </c>
      <c r="K33" s="28">
        <f t="shared" si="1"/>
        <v>2.2000000000000001E-4</v>
      </c>
      <c r="L33" s="28">
        <v>0</v>
      </c>
      <c r="M33" s="28">
        <f t="shared" si="2"/>
        <v>0</v>
      </c>
      <c r="N33" s="28"/>
      <c r="O33" s="28"/>
      <c r="P33" s="29">
        <v>0</v>
      </c>
      <c r="Q33" s="28">
        <f t="shared" si="3"/>
        <v>0</v>
      </c>
      <c r="R33" s="20"/>
      <c r="S33" s="20"/>
      <c r="T33" s="20"/>
      <c r="U33" s="20"/>
      <c r="V33" s="20"/>
      <c r="W33" s="20"/>
      <c r="X33" s="20"/>
      <c r="Y33" s="20"/>
      <c r="Z33" s="20"/>
      <c r="AA33" s="20" t="s">
        <v>41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</row>
    <row r="34" spans="1:56" outlineLevel="1" x14ac:dyDescent="0.2">
      <c r="A34" s="21">
        <v>26</v>
      </c>
      <c r="B34" s="26" t="s">
        <v>90</v>
      </c>
      <c r="C34" s="47" t="s">
        <v>91</v>
      </c>
      <c r="D34" s="27" t="s">
        <v>52</v>
      </c>
      <c r="E34" s="30">
        <v>15</v>
      </c>
      <c r="F34" s="31"/>
      <c r="G34" s="31"/>
      <c r="H34" s="31">
        <v>21</v>
      </c>
      <c r="I34" s="31">
        <f t="shared" si="0"/>
        <v>0</v>
      </c>
      <c r="J34" s="28">
        <v>1.0000000000000001E-5</v>
      </c>
      <c r="K34" s="28">
        <f t="shared" si="1"/>
        <v>1.4999999999999999E-4</v>
      </c>
      <c r="L34" s="28">
        <v>0</v>
      </c>
      <c r="M34" s="28">
        <f t="shared" si="2"/>
        <v>0</v>
      </c>
      <c r="N34" s="28"/>
      <c r="O34" s="28"/>
      <c r="P34" s="29">
        <v>0</v>
      </c>
      <c r="Q34" s="28">
        <f t="shared" si="3"/>
        <v>0</v>
      </c>
      <c r="R34" s="20"/>
      <c r="S34" s="20"/>
      <c r="T34" s="20"/>
      <c r="U34" s="20"/>
      <c r="V34" s="20"/>
      <c r="W34" s="20"/>
      <c r="X34" s="20"/>
      <c r="Y34" s="20"/>
      <c r="Z34" s="20"/>
      <c r="AA34" s="20" t="s">
        <v>41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</row>
    <row r="35" spans="1:56" outlineLevel="1" x14ac:dyDescent="0.2">
      <c r="A35" s="21">
        <v>27</v>
      </c>
      <c r="B35" s="26" t="s">
        <v>92</v>
      </c>
      <c r="C35" s="47" t="s">
        <v>93</v>
      </c>
      <c r="D35" s="27" t="s">
        <v>52</v>
      </c>
      <c r="E35" s="30">
        <v>9</v>
      </c>
      <c r="F35" s="31"/>
      <c r="G35" s="31"/>
      <c r="H35" s="31">
        <v>21</v>
      </c>
      <c r="I35" s="31">
        <f t="shared" si="0"/>
        <v>0</v>
      </c>
      <c r="J35" s="28">
        <v>5.0000000000000002E-5</v>
      </c>
      <c r="K35" s="28">
        <f t="shared" si="1"/>
        <v>4.4999999999999999E-4</v>
      </c>
      <c r="L35" s="28">
        <v>0</v>
      </c>
      <c r="M35" s="28">
        <f t="shared" si="2"/>
        <v>0</v>
      </c>
      <c r="N35" s="28"/>
      <c r="O35" s="28"/>
      <c r="P35" s="29">
        <v>0</v>
      </c>
      <c r="Q35" s="28">
        <f t="shared" si="3"/>
        <v>0</v>
      </c>
      <c r="R35" s="20"/>
      <c r="S35" s="20"/>
      <c r="T35" s="20"/>
      <c r="U35" s="20"/>
      <c r="V35" s="20"/>
      <c r="W35" s="20"/>
      <c r="X35" s="20"/>
      <c r="Y35" s="20"/>
      <c r="Z35" s="20"/>
      <c r="AA35" s="20" t="s">
        <v>41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</row>
    <row r="36" spans="1:56" outlineLevel="1" x14ac:dyDescent="0.2">
      <c r="A36" s="21">
        <v>28</v>
      </c>
      <c r="B36" s="26" t="s">
        <v>94</v>
      </c>
      <c r="C36" s="47" t="s">
        <v>95</v>
      </c>
      <c r="D36" s="27" t="s">
        <v>52</v>
      </c>
      <c r="E36" s="30">
        <v>6</v>
      </c>
      <c r="F36" s="31"/>
      <c r="G36" s="31"/>
      <c r="H36" s="31">
        <v>21</v>
      </c>
      <c r="I36" s="31">
        <f t="shared" si="0"/>
        <v>0</v>
      </c>
      <c r="J36" s="28">
        <v>0</v>
      </c>
      <c r="K36" s="28">
        <f t="shared" si="1"/>
        <v>0</v>
      </c>
      <c r="L36" s="28">
        <v>0</v>
      </c>
      <c r="M36" s="28">
        <f t="shared" si="2"/>
        <v>0</v>
      </c>
      <c r="N36" s="28"/>
      <c r="O36" s="28"/>
      <c r="P36" s="29">
        <v>0</v>
      </c>
      <c r="Q36" s="28">
        <f t="shared" si="3"/>
        <v>0</v>
      </c>
      <c r="R36" s="20"/>
      <c r="S36" s="20"/>
      <c r="T36" s="20"/>
      <c r="U36" s="20"/>
      <c r="V36" s="20"/>
      <c r="W36" s="20"/>
      <c r="X36" s="20"/>
      <c r="Y36" s="20"/>
      <c r="Z36" s="20"/>
      <c r="AA36" s="20" t="s">
        <v>41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</row>
    <row r="37" spans="1:56" outlineLevel="1" x14ac:dyDescent="0.2">
      <c r="A37" s="21">
        <v>29</v>
      </c>
      <c r="B37" s="26" t="s">
        <v>96</v>
      </c>
      <c r="C37" s="47" t="s">
        <v>97</v>
      </c>
      <c r="D37" s="27" t="s">
        <v>52</v>
      </c>
      <c r="E37" s="30">
        <v>42</v>
      </c>
      <c r="F37" s="31"/>
      <c r="G37" s="31"/>
      <c r="H37" s="31">
        <v>21</v>
      </c>
      <c r="I37" s="31">
        <f t="shared" si="0"/>
        <v>0</v>
      </c>
      <c r="J37" s="28">
        <v>0</v>
      </c>
      <c r="K37" s="28">
        <f t="shared" si="1"/>
        <v>0</v>
      </c>
      <c r="L37" s="28">
        <v>0</v>
      </c>
      <c r="M37" s="28">
        <f t="shared" si="2"/>
        <v>0</v>
      </c>
      <c r="N37" s="28"/>
      <c r="O37" s="28"/>
      <c r="P37" s="29">
        <v>0.26</v>
      </c>
      <c r="Q37" s="28">
        <f t="shared" si="3"/>
        <v>10.92</v>
      </c>
      <c r="R37" s="20"/>
      <c r="S37" s="20"/>
      <c r="T37" s="20"/>
      <c r="U37" s="20"/>
      <c r="V37" s="20"/>
      <c r="W37" s="20"/>
      <c r="X37" s="20"/>
      <c r="Y37" s="20"/>
      <c r="Z37" s="20"/>
      <c r="AA37" s="20" t="s">
        <v>38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</row>
    <row r="38" spans="1:56" outlineLevel="1" x14ac:dyDescent="0.2">
      <c r="A38" s="21">
        <v>30</v>
      </c>
      <c r="B38" s="26" t="s">
        <v>98</v>
      </c>
      <c r="C38" s="47" t="s">
        <v>99</v>
      </c>
      <c r="D38" s="27" t="s">
        <v>52</v>
      </c>
      <c r="E38" s="30">
        <v>31</v>
      </c>
      <c r="F38" s="31"/>
      <c r="G38" s="31"/>
      <c r="H38" s="31">
        <v>21</v>
      </c>
      <c r="I38" s="31">
        <f t="shared" si="0"/>
        <v>0</v>
      </c>
      <c r="J38" s="28">
        <v>1.0000000000000001E-5</v>
      </c>
      <c r="K38" s="28">
        <f t="shared" si="1"/>
        <v>3.1E-4</v>
      </c>
      <c r="L38" s="28">
        <v>0</v>
      </c>
      <c r="M38" s="28">
        <f t="shared" si="2"/>
        <v>0</v>
      </c>
      <c r="N38" s="28"/>
      <c r="O38" s="28"/>
      <c r="P38" s="29">
        <v>0</v>
      </c>
      <c r="Q38" s="28">
        <f t="shared" si="3"/>
        <v>0</v>
      </c>
      <c r="R38" s="20"/>
      <c r="S38" s="20"/>
      <c r="T38" s="20"/>
      <c r="U38" s="20"/>
      <c r="V38" s="20"/>
      <c r="W38" s="20"/>
      <c r="X38" s="20"/>
      <c r="Y38" s="20"/>
      <c r="Z38" s="20"/>
      <c r="AA38" s="20" t="s">
        <v>41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</row>
    <row r="39" spans="1:56" ht="22.5" outlineLevel="1" x14ac:dyDescent="0.2">
      <c r="A39" s="21">
        <v>31</v>
      </c>
      <c r="B39" s="26" t="s">
        <v>100</v>
      </c>
      <c r="C39" s="47" t="s">
        <v>101</v>
      </c>
      <c r="D39" s="27" t="s">
        <v>52</v>
      </c>
      <c r="E39" s="30">
        <v>11</v>
      </c>
      <c r="F39" s="31"/>
      <c r="G39" s="31"/>
      <c r="H39" s="31">
        <v>21</v>
      </c>
      <c r="I39" s="31">
        <f t="shared" si="0"/>
        <v>0</v>
      </c>
      <c r="J39" s="28">
        <v>1.0000000000000001E-5</v>
      </c>
      <c r="K39" s="28">
        <f t="shared" si="1"/>
        <v>1.1E-4</v>
      </c>
      <c r="L39" s="28">
        <v>0</v>
      </c>
      <c r="M39" s="28">
        <f t="shared" si="2"/>
        <v>0</v>
      </c>
      <c r="N39" s="28"/>
      <c r="O39" s="28"/>
      <c r="P39" s="29">
        <v>0</v>
      </c>
      <c r="Q39" s="28">
        <f t="shared" si="3"/>
        <v>0</v>
      </c>
      <c r="R39" s="20"/>
      <c r="S39" s="20"/>
      <c r="T39" s="20"/>
      <c r="U39" s="20"/>
      <c r="V39" s="20"/>
      <c r="W39" s="20"/>
      <c r="X39" s="20"/>
      <c r="Y39" s="20"/>
      <c r="Z39" s="20"/>
      <c r="AA39" s="20" t="s">
        <v>41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</row>
    <row r="40" spans="1:56" outlineLevel="1" x14ac:dyDescent="0.2">
      <c r="A40" s="21">
        <v>32</v>
      </c>
      <c r="B40" s="26" t="s">
        <v>102</v>
      </c>
      <c r="C40" s="47" t="s">
        <v>103</v>
      </c>
      <c r="D40" s="27" t="s">
        <v>52</v>
      </c>
      <c r="E40" s="30">
        <v>79</v>
      </c>
      <c r="F40" s="31"/>
      <c r="G40" s="31"/>
      <c r="H40" s="31">
        <v>21</v>
      </c>
      <c r="I40" s="31">
        <f t="shared" si="0"/>
        <v>0</v>
      </c>
      <c r="J40" s="28">
        <v>5.0000000000000002E-5</v>
      </c>
      <c r="K40" s="28">
        <f t="shared" si="1"/>
        <v>3.9500000000000004E-3</v>
      </c>
      <c r="L40" s="28">
        <v>0</v>
      </c>
      <c r="M40" s="28">
        <f t="shared" si="2"/>
        <v>0</v>
      </c>
      <c r="N40" s="28"/>
      <c r="O40" s="28"/>
      <c r="P40" s="29">
        <v>0</v>
      </c>
      <c r="Q40" s="28">
        <f t="shared" si="3"/>
        <v>0</v>
      </c>
      <c r="R40" s="20"/>
      <c r="S40" s="20"/>
      <c r="T40" s="20"/>
      <c r="U40" s="20"/>
      <c r="V40" s="20"/>
      <c r="W40" s="20"/>
      <c r="X40" s="20"/>
      <c r="Y40" s="20"/>
      <c r="Z40" s="20"/>
      <c r="AA40" s="20" t="s">
        <v>41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</row>
    <row r="41" spans="1:56" outlineLevel="1" x14ac:dyDescent="0.2">
      <c r="A41" s="21">
        <v>33</v>
      </c>
      <c r="B41" s="26" t="s">
        <v>104</v>
      </c>
      <c r="C41" s="47" t="s">
        <v>105</v>
      </c>
      <c r="D41" s="27" t="s">
        <v>52</v>
      </c>
      <c r="E41" s="30">
        <v>1</v>
      </c>
      <c r="F41" s="31"/>
      <c r="G41" s="31"/>
      <c r="H41" s="31">
        <v>21</v>
      </c>
      <c r="I41" s="31">
        <f t="shared" ref="I41:I72" si="4">G41*(1+H41/100)</f>
        <v>0</v>
      </c>
      <c r="J41" s="28">
        <v>0</v>
      </c>
      <c r="K41" s="28">
        <f t="shared" ref="K41:K72" si="5">ROUND(E41*J41,5)</f>
        <v>0</v>
      </c>
      <c r="L41" s="28">
        <v>0</v>
      </c>
      <c r="M41" s="28">
        <f t="shared" ref="M41:M72" si="6">ROUND(E41*L41,5)</f>
        <v>0</v>
      </c>
      <c r="N41" s="28"/>
      <c r="O41" s="28"/>
      <c r="P41" s="29">
        <v>2.5170000000000001E-2</v>
      </c>
      <c r="Q41" s="28">
        <f t="shared" ref="Q41:Q72" si="7">ROUND(E41*P41,2)</f>
        <v>0.03</v>
      </c>
      <c r="R41" s="20"/>
      <c r="S41" s="20"/>
      <c r="T41" s="20"/>
      <c r="U41" s="20"/>
      <c r="V41" s="20"/>
      <c r="W41" s="20"/>
      <c r="X41" s="20"/>
      <c r="Y41" s="20"/>
      <c r="Z41" s="20"/>
      <c r="AA41" s="20" t="s">
        <v>38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</row>
    <row r="42" spans="1:56" outlineLevel="1" x14ac:dyDescent="0.2">
      <c r="A42" s="21">
        <v>34</v>
      </c>
      <c r="B42" s="26" t="s">
        <v>106</v>
      </c>
      <c r="C42" s="47" t="s">
        <v>107</v>
      </c>
      <c r="D42" s="27" t="s">
        <v>52</v>
      </c>
      <c r="E42" s="30">
        <v>2</v>
      </c>
      <c r="F42" s="31"/>
      <c r="G42" s="31"/>
      <c r="H42" s="31">
        <v>21</v>
      </c>
      <c r="I42" s="31">
        <f t="shared" si="4"/>
        <v>0</v>
      </c>
      <c r="J42" s="28">
        <v>0</v>
      </c>
      <c r="K42" s="28">
        <f t="shared" si="5"/>
        <v>0</v>
      </c>
      <c r="L42" s="28">
        <v>0</v>
      </c>
      <c r="M42" s="28">
        <f t="shared" si="6"/>
        <v>0</v>
      </c>
      <c r="N42" s="28"/>
      <c r="O42" s="28"/>
      <c r="P42" s="29">
        <v>2.65</v>
      </c>
      <c r="Q42" s="28">
        <f t="shared" si="7"/>
        <v>5.3</v>
      </c>
      <c r="R42" s="20"/>
      <c r="S42" s="20"/>
      <c r="T42" s="20"/>
      <c r="U42" s="20"/>
      <c r="V42" s="20"/>
      <c r="W42" s="20"/>
      <c r="X42" s="20"/>
      <c r="Y42" s="20"/>
      <c r="Z42" s="20"/>
      <c r="AA42" s="20" t="s">
        <v>38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</row>
    <row r="43" spans="1:56" ht="33" customHeight="1" outlineLevel="1" x14ac:dyDescent="0.2">
      <c r="A43" s="21">
        <v>35</v>
      </c>
      <c r="B43" s="26" t="s">
        <v>108</v>
      </c>
      <c r="C43" s="47" t="s">
        <v>164</v>
      </c>
      <c r="D43" s="27" t="s">
        <v>52</v>
      </c>
      <c r="E43" s="30">
        <v>1</v>
      </c>
      <c r="F43" s="31"/>
      <c r="G43" s="31"/>
      <c r="H43" s="31">
        <v>21</v>
      </c>
      <c r="I43" s="31">
        <f t="shared" si="4"/>
        <v>0</v>
      </c>
      <c r="J43" s="28">
        <v>1.78E-2</v>
      </c>
      <c r="K43" s="28">
        <f t="shared" si="5"/>
        <v>1.78E-2</v>
      </c>
      <c r="L43" s="28">
        <v>0</v>
      </c>
      <c r="M43" s="28">
        <f t="shared" si="6"/>
        <v>0</v>
      </c>
      <c r="N43" s="28"/>
      <c r="O43" s="28"/>
      <c r="P43" s="29">
        <v>0</v>
      </c>
      <c r="Q43" s="28">
        <f t="shared" si="7"/>
        <v>0</v>
      </c>
      <c r="R43" s="20"/>
      <c r="S43" s="20"/>
      <c r="T43" s="20"/>
      <c r="U43" s="20"/>
      <c r="V43" s="20"/>
      <c r="W43" s="20"/>
      <c r="X43" s="20"/>
      <c r="Y43" s="20"/>
      <c r="Z43" s="20"/>
      <c r="AA43" s="20" t="s">
        <v>41</v>
      </c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</row>
    <row r="44" spans="1:56" ht="33" customHeight="1" outlineLevel="1" x14ac:dyDescent="0.2">
      <c r="A44" s="21">
        <v>36</v>
      </c>
      <c r="B44" s="26" t="s">
        <v>109</v>
      </c>
      <c r="C44" s="47" t="s">
        <v>163</v>
      </c>
      <c r="D44" s="27" t="s">
        <v>52</v>
      </c>
      <c r="E44" s="30">
        <v>1</v>
      </c>
      <c r="F44" s="31"/>
      <c r="G44" s="31"/>
      <c r="H44" s="31">
        <v>21</v>
      </c>
      <c r="I44" s="31">
        <f t="shared" si="4"/>
        <v>0</v>
      </c>
      <c r="J44" s="28">
        <v>1.78E-2</v>
      </c>
      <c r="K44" s="28">
        <f t="shared" si="5"/>
        <v>1.78E-2</v>
      </c>
      <c r="L44" s="28">
        <v>0</v>
      </c>
      <c r="M44" s="28">
        <f t="shared" si="6"/>
        <v>0</v>
      </c>
      <c r="N44" s="28"/>
      <c r="O44" s="28"/>
      <c r="P44" s="29">
        <v>0</v>
      </c>
      <c r="Q44" s="28">
        <f t="shared" si="7"/>
        <v>0</v>
      </c>
      <c r="R44" s="20"/>
      <c r="S44" s="20"/>
      <c r="T44" s="20"/>
      <c r="U44" s="20"/>
      <c r="V44" s="20"/>
      <c r="W44" s="20"/>
      <c r="X44" s="20"/>
      <c r="Y44" s="20"/>
      <c r="Z44" s="20"/>
      <c r="AA44" s="20" t="s">
        <v>41</v>
      </c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</row>
    <row r="45" spans="1:56" outlineLevel="1" x14ac:dyDescent="0.2">
      <c r="A45" s="21">
        <v>37</v>
      </c>
      <c r="B45" s="26" t="s">
        <v>110</v>
      </c>
      <c r="C45" s="47" t="s">
        <v>111</v>
      </c>
      <c r="D45" s="27" t="s">
        <v>52</v>
      </c>
      <c r="E45" s="30">
        <v>22</v>
      </c>
      <c r="F45" s="31"/>
      <c r="G45" s="31"/>
      <c r="H45" s="31">
        <v>21</v>
      </c>
      <c r="I45" s="31">
        <f t="shared" si="4"/>
        <v>0</v>
      </c>
      <c r="J45" s="28">
        <v>0</v>
      </c>
      <c r="K45" s="28">
        <f t="shared" si="5"/>
        <v>0</v>
      </c>
      <c r="L45" s="28">
        <v>0</v>
      </c>
      <c r="M45" s="28">
        <f t="shared" si="6"/>
        <v>0</v>
      </c>
      <c r="N45" s="28"/>
      <c r="O45" s="28"/>
      <c r="P45" s="29">
        <v>0.24232999999999999</v>
      </c>
      <c r="Q45" s="28">
        <f t="shared" si="7"/>
        <v>5.33</v>
      </c>
      <c r="R45" s="20"/>
      <c r="S45" s="20"/>
      <c r="T45" s="20"/>
      <c r="U45" s="20"/>
      <c r="V45" s="20"/>
      <c r="W45" s="20"/>
      <c r="X45" s="20"/>
      <c r="Y45" s="20"/>
      <c r="Z45" s="20"/>
      <c r="AA45" s="20" t="s">
        <v>38</v>
      </c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</row>
    <row r="46" spans="1:56" outlineLevel="1" x14ac:dyDescent="0.2">
      <c r="A46" s="21">
        <v>38</v>
      </c>
      <c r="B46" s="26" t="s">
        <v>112</v>
      </c>
      <c r="C46" s="47" t="s">
        <v>113</v>
      </c>
      <c r="D46" s="27" t="s">
        <v>52</v>
      </c>
      <c r="E46" s="30">
        <v>3</v>
      </c>
      <c r="F46" s="31"/>
      <c r="G46" s="31"/>
      <c r="H46" s="31">
        <v>21</v>
      </c>
      <c r="I46" s="31">
        <f t="shared" si="4"/>
        <v>0</v>
      </c>
      <c r="J46" s="28">
        <v>0</v>
      </c>
      <c r="K46" s="28">
        <f t="shared" si="5"/>
        <v>0</v>
      </c>
      <c r="L46" s="28">
        <v>0</v>
      </c>
      <c r="M46" s="28">
        <f t="shared" si="6"/>
        <v>0</v>
      </c>
      <c r="N46" s="28"/>
      <c r="O46" s="28"/>
      <c r="P46" s="29">
        <v>0.34799999999999998</v>
      </c>
      <c r="Q46" s="28">
        <f t="shared" si="7"/>
        <v>1.04</v>
      </c>
      <c r="R46" s="20"/>
      <c r="S46" s="20"/>
      <c r="T46" s="20"/>
      <c r="U46" s="20"/>
      <c r="V46" s="20"/>
      <c r="W46" s="20"/>
      <c r="X46" s="20"/>
      <c r="Y46" s="20"/>
      <c r="Z46" s="20"/>
      <c r="AA46" s="20" t="s">
        <v>38</v>
      </c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</row>
    <row r="47" spans="1:56" outlineLevel="1" x14ac:dyDescent="0.2">
      <c r="A47" s="21">
        <v>39</v>
      </c>
      <c r="B47" s="26" t="s">
        <v>114</v>
      </c>
      <c r="C47" s="47" t="s">
        <v>115</v>
      </c>
      <c r="D47" s="27" t="s">
        <v>52</v>
      </c>
      <c r="E47" s="30">
        <v>2</v>
      </c>
      <c r="F47" s="31"/>
      <c r="G47" s="31"/>
      <c r="H47" s="31">
        <v>21</v>
      </c>
      <c r="I47" s="31">
        <f t="shared" si="4"/>
        <v>0</v>
      </c>
      <c r="J47" s="28">
        <v>0</v>
      </c>
      <c r="K47" s="28">
        <f t="shared" si="5"/>
        <v>0</v>
      </c>
      <c r="L47" s="28">
        <v>0</v>
      </c>
      <c r="M47" s="28">
        <f t="shared" si="6"/>
        <v>0</v>
      </c>
      <c r="N47" s="28"/>
      <c r="O47" s="28"/>
      <c r="P47" s="29">
        <v>1.0331699999999999</v>
      </c>
      <c r="Q47" s="28">
        <f t="shared" si="7"/>
        <v>2.0699999999999998</v>
      </c>
      <c r="R47" s="20"/>
      <c r="S47" s="20"/>
      <c r="T47" s="20"/>
      <c r="U47" s="20"/>
      <c r="V47" s="20"/>
      <c r="W47" s="20"/>
      <c r="X47" s="20"/>
      <c r="Y47" s="20"/>
      <c r="Z47" s="20"/>
      <c r="AA47" s="20" t="s">
        <v>38</v>
      </c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</row>
    <row r="48" spans="1:56" outlineLevel="1" x14ac:dyDescent="0.2">
      <c r="A48" s="21">
        <v>40</v>
      </c>
      <c r="B48" s="26" t="s">
        <v>116</v>
      </c>
      <c r="C48" s="47" t="s">
        <v>117</v>
      </c>
      <c r="D48" s="27" t="s">
        <v>52</v>
      </c>
      <c r="E48" s="30">
        <v>71</v>
      </c>
      <c r="F48" s="31"/>
      <c r="G48" s="31"/>
      <c r="H48" s="31">
        <v>21</v>
      </c>
      <c r="I48" s="31">
        <f t="shared" si="4"/>
        <v>0</v>
      </c>
      <c r="J48" s="28">
        <v>0</v>
      </c>
      <c r="K48" s="28">
        <f t="shared" si="5"/>
        <v>0</v>
      </c>
      <c r="L48" s="28">
        <v>0</v>
      </c>
      <c r="M48" s="28">
        <f t="shared" si="6"/>
        <v>0</v>
      </c>
      <c r="N48" s="28"/>
      <c r="O48" s="28"/>
      <c r="P48" s="29">
        <v>5.0500000000000003E-2</v>
      </c>
      <c r="Q48" s="28">
        <f t="shared" si="7"/>
        <v>3.59</v>
      </c>
      <c r="R48" s="20"/>
      <c r="S48" s="20"/>
      <c r="T48" s="20"/>
      <c r="U48" s="20"/>
      <c r="V48" s="20"/>
      <c r="W48" s="20"/>
      <c r="X48" s="20"/>
      <c r="Y48" s="20"/>
      <c r="Z48" s="20"/>
      <c r="AA48" s="20" t="s">
        <v>38</v>
      </c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</row>
    <row r="49" spans="1:56" outlineLevel="1" x14ac:dyDescent="0.2">
      <c r="A49" s="21">
        <v>41</v>
      </c>
      <c r="B49" s="26" t="s">
        <v>118</v>
      </c>
      <c r="C49" s="47" t="s">
        <v>119</v>
      </c>
      <c r="D49" s="27" t="s">
        <v>52</v>
      </c>
      <c r="E49" s="30">
        <v>5</v>
      </c>
      <c r="F49" s="31"/>
      <c r="G49" s="31"/>
      <c r="H49" s="31">
        <v>21</v>
      </c>
      <c r="I49" s="31">
        <f t="shared" si="4"/>
        <v>0</v>
      </c>
      <c r="J49" s="28">
        <v>0</v>
      </c>
      <c r="K49" s="28">
        <f t="shared" si="5"/>
        <v>0</v>
      </c>
      <c r="L49" s="28">
        <v>0</v>
      </c>
      <c r="M49" s="28">
        <f t="shared" si="6"/>
        <v>0</v>
      </c>
      <c r="N49" s="28"/>
      <c r="O49" s="28"/>
      <c r="P49" s="29">
        <v>0.05</v>
      </c>
      <c r="Q49" s="28">
        <f t="shared" si="7"/>
        <v>0.25</v>
      </c>
      <c r="R49" s="20"/>
      <c r="S49" s="20"/>
      <c r="T49" s="20"/>
      <c r="U49" s="20"/>
      <c r="V49" s="20"/>
      <c r="W49" s="20"/>
      <c r="X49" s="20"/>
      <c r="Y49" s="20"/>
      <c r="Z49" s="20"/>
      <c r="AA49" s="20" t="s">
        <v>38</v>
      </c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</row>
    <row r="50" spans="1:56" outlineLevel="1" x14ac:dyDescent="0.2">
      <c r="A50" s="21">
        <v>42</v>
      </c>
      <c r="B50" s="26" t="s">
        <v>120</v>
      </c>
      <c r="C50" s="47" t="s">
        <v>121</v>
      </c>
      <c r="D50" s="27" t="s">
        <v>52</v>
      </c>
      <c r="E50" s="30">
        <v>8</v>
      </c>
      <c r="F50" s="31"/>
      <c r="G50" s="31"/>
      <c r="H50" s="31">
        <v>21</v>
      </c>
      <c r="I50" s="31">
        <f t="shared" si="4"/>
        <v>0</v>
      </c>
      <c r="J50" s="28">
        <v>0</v>
      </c>
      <c r="K50" s="28">
        <f t="shared" si="5"/>
        <v>0</v>
      </c>
      <c r="L50" s="28">
        <v>0</v>
      </c>
      <c r="M50" s="28">
        <f t="shared" si="6"/>
        <v>0</v>
      </c>
      <c r="N50" s="28"/>
      <c r="O50" s="28"/>
      <c r="P50" s="29">
        <v>0.18967000000000001</v>
      </c>
      <c r="Q50" s="28">
        <f t="shared" si="7"/>
        <v>1.52</v>
      </c>
      <c r="R50" s="20"/>
      <c r="S50" s="20"/>
      <c r="T50" s="20"/>
      <c r="U50" s="20"/>
      <c r="V50" s="20"/>
      <c r="W50" s="20"/>
      <c r="X50" s="20"/>
      <c r="Y50" s="20"/>
      <c r="Z50" s="20"/>
      <c r="AA50" s="20" t="s">
        <v>38</v>
      </c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</row>
    <row r="51" spans="1:56" outlineLevel="1" x14ac:dyDescent="0.2">
      <c r="A51" s="21">
        <v>43</v>
      </c>
      <c r="B51" s="26" t="s">
        <v>122</v>
      </c>
      <c r="C51" s="47" t="s">
        <v>123</v>
      </c>
      <c r="D51" s="27" t="s">
        <v>124</v>
      </c>
      <c r="E51" s="30">
        <v>1</v>
      </c>
      <c r="F51" s="31"/>
      <c r="G51" s="31"/>
      <c r="H51" s="31">
        <v>21</v>
      </c>
      <c r="I51" s="31">
        <f t="shared" si="4"/>
        <v>0</v>
      </c>
      <c r="J51" s="28">
        <v>0</v>
      </c>
      <c r="K51" s="28">
        <f t="shared" si="5"/>
        <v>0</v>
      </c>
      <c r="L51" s="28">
        <v>0</v>
      </c>
      <c r="M51" s="28">
        <f t="shared" si="6"/>
        <v>0</v>
      </c>
      <c r="N51" s="28"/>
      <c r="O51" s="28"/>
      <c r="P51" s="29">
        <v>0</v>
      </c>
      <c r="Q51" s="28">
        <f t="shared" si="7"/>
        <v>0</v>
      </c>
      <c r="R51" s="20"/>
      <c r="S51" s="20"/>
      <c r="T51" s="20"/>
      <c r="U51" s="20"/>
      <c r="V51" s="20"/>
      <c r="W51" s="20"/>
      <c r="X51" s="20"/>
      <c r="Y51" s="20"/>
      <c r="Z51" s="20"/>
      <c r="AA51" s="20" t="s">
        <v>38</v>
      </c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</row>
    <row r="52" spans="1:56" outlineLevel="1" x14ac:dyDescent="0.2">
      <c r="A52" s="21">
        <v>44</v>
      </c>
      <c r="B52" s="26" t="s">
        <v>125</v>
      </c>
      <c r="C52" s="47" t="s">
        <v>126</v>
      </c>
      <c r="D52" s="27" t="s">
        <v>124</v>
      </c>
      <c r="E52" s="30">
        <v>1</v>
      </c>
      <c r="F52" s="31"/>
      <c r="G52" s="31"/>
      <c r="H52" s="31">
        <v>21</v>
      </c>
      <c r="I52" s="31">
        <f t="shared" si="4"/>
        <v>0</v>
      </c>
      <c r="J52" s="28">
        <v>0</v>
      </c>
      <c r="K52" s="28">
        <f t="shared" si="5"/>
        <v>0</v>
      </c>
      <c r="L52" s="28">
        <v>0</v>
      </c>
      <c r="M52" s="28">
        <f t="shared" si="6"/>
        <v>0</v>
      </c>
      <c r="N52" s="28"/>
      <c r="O52" s="28"/>
      <c r="P52" s="29">
        <v>0</v>
      </c>
      <c r="Q52" s="28">
        <f t="shared" si="7"/>
        <v>0</v>
      </c>
      <c r="R52" s="20"/>
      <c r="S52" s="20"/>
      <c r="T52" s="20"/>
      <c r="U52" s="20"/>
      <c r="V52" s="20"/>
      <c r="W52" s="20"/>
      <c r="X52" s="20"/>
      <c r="Y52" s="20"/>
      <c r="Z52" s="20"/>
      <c r="AA52" s="20" t="s">
        <v>38</v>
      </c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</row>
    <row r="53" spans="1:56" outlineLevel="1" x14ac:dyDescent="0.2">
      <c r="A53" s="21">
        <v>45</v>
      </c>
      <c r="B53" s="26" t="s">
        <v>127</v>
      </c>
      <c r="C53" s="47" t="s">
        <v>128</v>
      </c>
      <c r="D53" s="27" t="s">
        <v>52</v>
      </c>
      <c r="E53" s="30">
        <v>86</v>
      </c>
      <c r="F53" s="31"/>
      <c r="G53" s="31"/>
      <c r="H53" s="31">
        <v>21</v>
      </c>
      <c r="I53" s="31">
        <f t="shared" si="4"/>
        <v>0</v>
      </c>
      <c r="J53" s="28">
        <v>0</v>
      </c>
      <c r="K53" s="28">
        <f t="shared" si="5"/>
        <v>0</v>
      </c>
      <c r="L53" s="28">
        <v>0</v>
      </c>
      <c r="M53" s="28">
        <f t="shared" si="6"/>
        <v>0</v>
      </c>
      <c r="N53" s="28"/>
      <c r="O53" s="28"/>
      <c r="P53" s="29">
        <v>0.67500000000000004</v>
      </c>
      <c r="Q53" s="28">
        <f t="shared" si="7"/>
        <v>58.05</v>
      </c>
      <c r="R53" s="20"/>
      <c r="S53" s="20"/>
      <c r="T53" s="20"/>
      <c r="U53" s="20"/>
      <c r="V53" s="20"/>
      <c r="W53" s="20"/>
      <c r="X53" s="20"/>
      <c r="Y53" s="20"/>
      <c r="Z53" s="20"/>
      <c r="AA53" s="20" t="s">
        <v>38</v>
      </c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</row>
    <row r="54" spans="1:56" outlineLevel="1" x14ac:dyDescent="0.2">
      <c r="A54" s="21">
        <v>46</v>
      </c>
      <c r="B54" s="26" t="s">
        <v>129</v>
      </c>
      <c r="C54" s="47" t="s">
        <v>130</v>
      </c>
      <c r="D54" s="27" t="s">
        <v>52</v>
      </c>
      <c r="E54" s="30">
        <v>5</v>
      </c>
      <c r="F54" s="31"/>
      <c r="G54" s="31"/>
      <c r="H54" s="31">
        <v>21</v>
      </c>
      <c r="I54" s="31">
        <f t="shared" si="4"/>
        <v>0</v>
      </c>
      <c r="J54" s="28">
        <v>0</v>
      </c>
      <c r="K54" s="28">
        <f t="shared" si="5"/>
        <v>0</v>
      </c>
      <c r="L54" s="28">
        <v>0</v>
      </c>
      <c r="M54" s="28">
        <f t="shared" si="6"/>
        <v>0</v>
      </c>
      <c r="N54" s="28"/>
      <c r="O54" s="28"/>
      <c r="P54" s="29">
        <v>0.54817000000000005</v>
      </c>
      <c r="Q54" s="28">
        <f t="shared" si="7"/>
        <v>2.74</v>
      </c>
      <c r="R54" s="20"/>
      <c r="S54" s="20"/>
      <c r="T54" s="20"/>
      <c r="U54" s="20"/>
      <c r="V54" s="20"/>
      <c r="W54" s="20"/>
      <c r="X54" s="20"/>
      <c r="Y54" s="20"/>
      <c r="Z54" s="20"/>
      <c r="AA54" s="20" t="s">
        <v>38</v>
      </c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</row>
    <row r="55" spans="1:56" outlineLevel="1" x14ac:dyDescent="0.2">
      <c r="A55" s="21">
        <v>47</v>
      </c>
      <c r="B55" s="26" t="s">
        <v>131</v>
      </c>
      <c r="C55" s="47" t="s">
        <v>132</v>
      </c>
      <c r="D55" s="27" t="s">
        <v>52</v>
      </c>
      <c r="E55" s="30">
        <v>21</v>
      </c>
      <c r="F55" s="31"/>
      <c r="G55" s="31"/>
      <c r="H55" s="31">
        <v>21</v>
      </c>
      <c r="I55" s="31">
        <f t="shared" si="4"/>
        <v>0</v>
      </c>
      <c r="J55" s="28">
        <v>0</v>
      </c>
      <c r="K55" s="28">
        <f t="shared" si="5"/>
        <v>0</v>
      </c>
      <c r="L55" s="28">
        <v>0</v>
      </c>
      <c r="M55" s="28">
        <f t="shared" si="6"/>
        <v>0</v>
      </c>
      <c r="N55" s="28"/>
      <c r="O55" s="28"/>
      <c r="P55" s="29">
        <v>0.16866999999999999</v>
      </c>
      <c r="Q55" s="28">
        <f t="shared" si="7"/>
        <v>3.54</v>
      </c>
      <c r="R55" s="20"/>
      <c r="S55" s="20"/>
      <c r="T55" s="20"/>
      <c r="U55" s="20"/>
      <c r="V55" s="20"/>
      <c r="W55" s="20"/>
      <c r="X55" s="20"/>
      <c r="Y55" s="20"/>
      <c r="Z55" s="20"/>
      <c r="AA55" s="20" t="s">
        <v>38</v>
      </c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</row>
    <row r="56" spans="1:56" outlineLevel="1" x14ac:dyDescent="0.2">
      <c r="A56" s="21">
        <v>48</v>
      </c>
      <c r="B56" s="26" t="s">
        <v>133</v>
      </c>
      <c r="C56" s="47" t="s">
        <v>134</v>
      </c>
      <c r="D56" s="27" t="s">
        <v>52</v>
      </c>
      <c r="E56" s="30">
        <v>22</v>
      </c>
      <c r="F56" s="31"/>
      <c r="G56" s="31"/>
      <c r="H56" s="31">
        <v>21</v>
      </c>
      <c r="I56" s="31">
        <f t="shared" si="4"/>
        <v>0</v>
      </c>
      <c r="J56" s="28">
        <v>0</v>
      </c>
      <c r="K56" s="28">
        <f t="shared" si="5"/>
        <v>0</v>
      </c>
      <c r="L56" s="28">
        <v>0</v>
      </c>
      <c r="M56" s="28">
        <f t="shared" si="6"/>
        <v>0</v>
      </c>
      <c r="N56" s="28"/>
      <c r="O56" s="28"/>
      <c r="P56" s="29">
        <v>0.26</v>
      </c>
      <c r="Q56" s="28">
        <f t="shared" si="7"/>
        <v>5.72</v>
      </c>
      <c r="R56" s="20"/>
      <c r="S56" s="20"/>
      <c r="T56" s="20"/>
      <c r="U56" s="20"/>
      <c r="V56" s="20"/>
      <c r="W56" s="20"/>
      <c r="X56" s="20"/>
      <c r="Y56" s="20"/>
      <c r="Z56" s="20"/>
      <c r="AA56" s="20" t="s">
        <v>38</v>
      </c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</row>
    <row r="57" spans="1:56" outlineLevel="1" x14ac:dyDescent="0.2">
      <c r="A57" s="21">
        <v>49</v>
      </c>
      <c r="B57" s="26" t="s">
        <v>135</v>
      </c>
      <c r="C57" s="47" t="s">
        <v>136</v>
      </c>
      <c r="D57" s="27" t="s">
        <v>52</v>
      </c>
      <c r="E57" s="30">
        <v>47</v>
      </c>
      <c r="F57" s="31"/>
      <c r="G57" s="31"/>
      <c r="H57" s="31">
        <v>21</v>
      </c>
      <c r="I57" s="31">
        <f t="shared" si="4"/>
        <v>0</v>
      </c>
      <c r="J57" s="28">
        <v>0</v>
      </c>
      <c r="K57" s="28">
        <f t="shared" si="5"/>
        <v>0</v>
      </c>
      <c r="L57" s="28">
        <v>0</v>
      </c>
      <c r="M57" s="28">
        <f t="shared" si="6"/>
        <v>0</v>
      </c>
      <c r="N57" s="28"/>
      <c r="O57" s="28"/>
      <c r="P57" s="29">
        <v>5.0500000000000003E-2</v>
      </c>
      <c r="Q57" s="28">
        <f t="shared" si="7"/>
        <v>2.37</v>
      </c>
      <c r="R57" s="20"/>
      <c r="S57" s="20"/>
      <c r="T57" s="20"/>
      <c r="U57" s="20"/>
      <c r="V57" s="20"/>
      <c r="W57" s="20"/>
      <c r="X57" s="20"/>
      <c r="Y57" s="20"/>
      <c r="Z57" s="20"/>
      <c r="AA57" s="20" t="s">
        <v>38</v>
      </c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</row>
    <row r="58" spans="1:56" outlineLevel="1" x14ac:dyDescent="0.2">
      <c r="A58" s="21">
        <v>50</v>
      </c>
      <c r="B58" s="26" t="s">
        <v>137</v>
      </c>
      <c r="C58" s="47" t="s">
        <v>138</v>
      </c>
      <c r="D58" s="27" t="s">
        <v>52</v>
      </c>
      <c r="E58" s="30">
        <v>2</v>
      </c>
      <c r="F58" s="31"/>
      <c r="G58" s="31"/>
      <c r="H58" s="31">
        <v>21</v>
      </c>
      <c r="I58" s="31">
        <f t="shared" si="4"/>
        <v>0</v>
      </c>
      <c r="J58" s="28">
        <v>0</v>
      </c>
      <c r="K58" s="28">
        <f t="shared" si="5"/>
        <v>0</v>
      </c>
      <c r="L58" s="28">
        <v>0</v>
      </c>
      <c r="M58" s="28">
        <f t="shared" si="6"/>
        <v>0</v>
      </c>
      <c r="N58" s="28"/>
      <c r="O58" s="28"/>
      <c r="P58" s="29">
        <v>0.05</v>
      </c>
      <c r="Q58" s="28">
        <f t="shared" si="7"/>
        <v>0.1</v>
      </c>
      <c r="R58" s="20"/>
      <c r="S58" s="20"/>
      <c r="T58" s="20"/>
      <c r="U58" s="20"/>
      <c r="V58" s="20"/>
      <c r="W58" s="20"/>
      <c r="X58" s="20"/>
      <c r="Y58" s="20"/>
      <c r="Z58" s="20"/>
      <c r="AA58" s="20" t="s">
        <v>38</v>
      </c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</row>
    <row r="59" spans="1:56" outlineLevel="1" x14ac:dyDescent="0.2">
      <c r="A59" s="21">
        <v>51</v>
      </c>
      <c r="B59" s="26" t="s">
        <v>139</v>
      </c>
      <c r="C59" s="47" t="s">
        <v>140</v>
      </c>
      <c r="D59" s="27" t="s">
        <v>52</v>
      </c>
      <c r="E59" s="30">
        <v>8</v>
      </c>
      <c r="F59" s="31"/>
      <c r="G59" s="31"/>
      <c r="H59" s="31">
        <v>21</v>
      </c>
      <c r="I59" s="31">
        <f t="shared" si="4"/>
        <v>0</v>
      </c>
      <c r="J59" s="28">
        <v>0</v>
      </c>
      <c r="K59" s="28">
        <f t="shared" si="5"/>
        <v>0</v>
      </c>
      <c r="L59" s="28">
        <v>0</v>
      </c>
      <c r="M59" s="28">
        <f t="shared" si="6"/>
        <v>0</v>
      </c>
      <c r="N59" s="28"/>
      <c r="O59" s="28"/>
      <c r="P59" s="29">
        <v>0.18967000000000001</v>
      </c>
      <c r="Q59" s="28">
        <f t="shared" si="7"/>
        <v>1.52</v>
      </c>
      <c r="R59" s="20"/>
      <c r="S59" s="20"/>
      <c r="T59" s="20"/>
      <c r="U59" s="20"/>
      <c r="V59" s="20"/>
      <c r="W59" s="20"/>
      <c r="X59" s="20"/>
      <c r="Y59" s="20"/>
      <c r="Z59" s="20"/>
      <c r="AA59" s="20" t="s">
        <v>38</v>
      </c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</row>
    <row r="60" spans="1:56" ht="22.5" outlineLevel="1" x14ac:dyDescent="0.2">
      <c r="A60" s="21">
        <v>52</v>
      </c>
      <c r="B60" s="26" t="s">
        <v>141</v>
      </c>
      <c r="C60" s="47" t="s">
        <v>142</v>
      </c>
      <c r="D60" s="27" t="s">
        <v>52</v>
      </c>
      <c r="E60" s="30">
        <v>2</v>
      </c>
      <c r="F60" s="31"/>
      <c r="G60" s="31"/>
      <c r="H60" s="31">
        <v>21</v>
      </c>
      <c r="I60" s="31">
        <f t="shared" si="4"/>
        <v>0</v>
      </c>
      <c r="J60" s="28">
        <v>0</v>
      </c>
      <c r="K60" s="28">
        <f t="shared" si="5"/>
        <v>0</v>
      </c>
      <c r="L60" s="28">
        <v>0</v>
      </c>
      <c r="M60" s="28">
        <f t="shared" si="6"/>
        <v>0</v>
      </c>
      <c r="N60" s="28"/>
      <c r="O60" s="28"/>
      <c r="P60" s="29">
        <v>2.65</v>
      </c>
      <c r="Q60" s="28">
        <f t="shared" si="7"/>
        <v>5.3</v>
      </c>
      <c r="R60" s="20"/>
      <c r="S60" s="20"/>
      <c r="T60" s="20"/>
      <c r="U60" s="20"/>
      <c r="V60" s="20"/>
      <c r="W60" s="20"/>
      <c r="X60" s="20"/>
      <c r="Y60" s="20"/>
      <c r="Z60" s="20"/>
      <c r="AA60" s="20" t="s">
        <v>38</v>
      </c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</row>
    <row r="61" spans="1:56" outlineLevel="1" x14ac:dyDescent="0.2">
      <c r="A61" s="21">
        <v>53</v>
      </c>
      <c r="B61" s="26" t="s">
        <v>143</v>
      </c>
      <c r="C61" s="47" t="s">
        <v>144</v>
      </c>
      <c r="D61" s="27" t="s">
        <v>52</v>
      </c>
      <c r="E61" s="30">
        <v>43</v>
      </c>
      <c r="F61" s="31"/>
      <c r="G61" s="31"/>
      <c r="H61" s="31">
        <v>21</v>
      </c>
      <c r="I61" s="31">
        <f t="shared" si="4"/>
        <v>0</v>
      </c>
      <c r="J61" s="28">
        <v>0</v>
      </c>
      <c r="K61" s="28">
        <f t="shared" si="5"/>
        <v>0</v>
      </c>
      <c r="L61" s="28">
        <v>0</v>
      </c>
      <c r="M61" s="28">
        <f t="shared" si="6"/>
        <v>0</v>
      </c>
      <c r="N61" s="28"/>
      <c r="O61" s="28"/>
      <c r="P61" s="29">
        <v>0.14130000000000001</v>
      </c>
      <c r="Q61" s="28">
        <f t="shared" si="7"/>
        <v>6.08</v>
      </c>
      <c r="R61" s="20"/>
      <c r="S61" s="20"/>
      <c r="T61" s="20"/>
      <c r="U61" s="20"/>
      <c r="V61" s="20"/>
      <c r="W61" s="20"/>
      <c r="X61" s="20"/>
      <c r="Y61" s="20"/>
      <c r="Z61" s="20"/>
      <c r="AA61" s="20" t="s">
        <v>38</v>
      </c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</row>
    <row r="62" spans="1:56" outlineLevel="1" x14ac:dyDescent="0.2">
      <c r="A62" s="21">
        <v>54</v>
      </c>
      <c r="B62" s="26" t="s">
        <v>145</v>
      </c>
      <c r="C62" s="47" t="s">
        <v>146</v>
      </c>
      <c r="D62" s="27" t="s">
        <v>52</v>
      </c>
      <c r="E62" s="30">
        <v>32</v>
      </c>
      <c r="F62" s="31"/>
      <c r="G62" s="31"/>
      <c r="H62" s="31">
        <v>21</v>
      </c>
      <c r="I62" s="31">
        <f t="shared" si="4"/>
        <v>0</v>
      </c>
      <c r="J62" s="28">
        <v>0</v>
      </c>
      <c r="K62" s="28">
        <f t="shared" si="5"/>
        <v>0</v>
      </c>
      <c r="L62" s="28">
        <v>0</v>
      </c>
      <c r="M62" s="28">
        <f t="shared" si="6"/>
        <v>0</v>
      </c>
      <c r="N62" s="28"/>
      <c r="O62" s="28"/>
      <c r="P62" s="29">
        <v>0.39017000000000002</v>
      </c>
      <c r="Q62" s="28">
        <f t="shared" si="7"/>
        <v>12.49</v>
      </c>
      <c r="R62" s="20"/>
      <c r="S62" s="20"/>
      <c r="T62" s="20"/>
      <c r="U62" s="20"/>
      <c r="V62" s="20"/>
      <c r="W62" s="20"/>
      <c r="X62" s="20"/>
      <c r="Y62" s="20"/>
      <c r="Z62" s="20"/>
      <c r="AA62" s="20" t="s">
        <v>38</v>
      </c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</row>
    <row r="63" spans="1:56" outlineLevel="1" x14ac:dyDescent="0.2">
      <c r="A63" s="21">
        <v>55</v>
      </c>
      <c r="B63" s="26" t="s">
        <v>147</v>
      </c>
      <c r="C63" s="47" t="s">
        <v>148</v>
      </c>
      <c r="D63" s="27" t="s">
        <v>124</v>
      </c>
      <c r="E63" s="30">
        <v>1</v>
      </c>
      <c r="F63" s="31"/>
      <c r="G63" s="31"/>
      <c r="H63" s="31">
        <v>21</v>
      </c>
      <c r="I63" s="31">
        <f t="shared" si="4"/>
        <v>0</v>
      </c>
      <c r="J63" s="28">
        <v>0</v>
      </c>
      <c r="K63" s="28">
        <f t="shared" si="5"/>
        <v>0</v>
      </c>
      <c r="L63" s="28">
        <v>0</v>
      </c>
      <c r="M63" s="28">
        <f t="shared" si="6"/>
        <v>0</v>
      </c>
      <c r="N63" s="28"/>
      <c r="O63" s="28"/>
      <c r="P63" s="29">
        <v>0</v>
      </c>
      <c r="Q63" s="28">
        <f t="shared" si="7"/>
        <v>0</v>
      </c>
      <c r="R63" s="20"/>
      <c r="S63" s="20"/>
      <c r="T63" s="20"/>
      <c r="U63" s="20"/>
      <c r="V63" s="20"/>
      <c r="W63" s="20"/>
      <c r="X63" s="20"/>
      <c r="Y63" s="20"/>
      <c r="Z63" s="20"/>
      <c r="AA63" s="20" t="s">
        <v>38</v>
      </c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</row>
    <row r="64" spans="1:56" outlineLevel="1" x14ac:dyDescent="0.2">
      <c r="A64" s="21">
        <v>56</v>
      </c>
      <c r="B64" s="26" t="s">
        <v>149</v>
      </c>
      <c r="C64" s="47" t="s">
        <v>150</v>
      </c>
      <c r="D64" s="27" t="s">
        <v>52</v>
      </c>
      <c r="E64" s="30">
        <v>14</v>
      </c>
      <c r="F64" s="31"/>
      <c r="G64" s="31"/>
      <c r="H64" s="31">
        <v>21</v>
      </c>
      <c r="I64" s="31">
        <f t="shared" si="4"/>
        <v>0</v>
      </c>
      <c r="J64" s="28">
        <v>5.8700000000000002E-3</v>
      </c>
      <c r="K64" s="28">
        <f t="shared" si="5"/>
        <v>8.2180000000000003E-2</v>
      </c>
      <c r="L64" s="28">
        <v>0</v>
      </c>
      <c r="M64" s="28">
        <f t="shared" si="6"/>
        <v>0</v>
      </c>
      <c r="N64" s="28"/>
      <c r="O64" s="28"/>
      <c r="P64" s="29">
        <v>1.204</v>
      </c>
      <c r="Q64" s="28">
        <f t="shared" si="7"/>
        <v>16.86</v>
      </c>
      <c r="R64" s="20"/>
      <c r="S64" s="20"/>
      <c r="T64" s="20"/>
      <c r="U64" s="20"/>
      <c r="V64" s="20"/>
      <c r="W64" s="20"/>
      <c r="X64" s="20"/>
      <c r="Y64" s="20"/>
      <c r="Z64" s="20"/>
      <c r="AA64" s="20" t="s">
        <v>38</v>
      </c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</row>
    <row r="65" spans="1:56" ht="22.5" outlineLevel="1" x14ac:dyDescent="0.2">
      <c r="A65" s="21">
        <v>57</v>
      </c>
      <c r="B65" s="26" t="s">
        <v>151</v>
      </c>
      <c r="C65" s="47" t="s">
        <v>152</v>
      </c>
      <c r="D65" s="27" t="s">
        <v>52</v>
      </c>
      <c r="E65" s="30">
        <v>79</v>
      </c>
      <c r="F65" s="31"/>
      <c r="G65" s="31"/>
      <c r="H65" s="31">
        <v>21</v>
      </c>
      <c r="I65" s="31">
        <f t="shared" si="4"/>
        <v>0</v>
      </c>
      <c r="J65" s="28">
        <v>1.321E-2</v>
      </c>
      <c r="K65" s="28">
        <f t="shared" si="5"/>
        <v>1.04359</v>
      </c>
      <c r="L65" s="28">
        <v>0</v>
      </c>
      <c r="M65" s="28">
        <f t="shared" si="6"/>
        <v>0</v>
      </c>
      <c r="N65" s="28"/>
      <c r="O65" s="28"/>
      <c r="P65" s="29">
        <v>8.6790000000000003</v>
      </c>
      <c r="Q65" s="28">
        <f t="shared" si="7"/>
        <v>685.64</v>
      </c>
      <c r="R65" s="20"/>
      <c r="S65" s="20"/>
      <c r="T65" s="20"/>
      <c r="U65" s="20"/>
      <c r="V65" s="20"/>
      <c r="W65" s="20"/>
      <c r="X65" s="20"/>
      <c r="Y65" s="20"/>
      <c r="Z65" s="20"/>
      <c r="AA65" s="20" t="s">
        <v>38</v>
      </c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</row>
    <row r="66" spans="1:56" outlineLevel="1" x14ac:dyDescent="0.2">
      <c r="A66" s="21">
        <v>58</v>
      </c>
      <c r="B66" s="26" t="s">
        <v>153</v>
      </c>
      <c r="C66" s="47" t="s">
        <v>154</v>
      </c>
      <c r="D66" s="27" t="s">
        <v>37</v>
      </c>
      <c r="E66" s="30">
        <v>479</v>
      </c>
      <c r="F66" s="31"/>
      <c r="G66" s="31"/>
      <c r="H66" s="31">
        <v>21</v>
      </c>
      <c r="I66" s="31">
        <f t="shared" si="4"/>
        <v>0</v>
      </c>
      <c r="J66" s="28">
        <v>0</v>
      </c>
      <c r="K66" s="28">
        <f t="shared" si="5"/>
        <v>0</v>
      </c>
      <c r="L66" s="28">
        <v>0</v>
      </c>
      <c r="M66" s="28">
        <f t="shared" si="6"/>
        <v>0</v>
      </c>
      <c r="N66" s="28"/>
      <c r="O66" s="28"/>
      <c r="P66" s="29">
        <v>8.6790000000000003</v>
      </c>
      <c r="Q66" s="28">
        <f t="shared" si="7"/>
        <v>4157.24</v>
      </c>
      <c r="R66" s="20"/>
      <c r="S66" s="20"/>
      <c r="T66" s="20"/>
      <c r="U66" s="20"/>
      <c r="V66" s="20"/>
      <c r="W66" s="20"/>
      <c r="X66" s="20"/>
      <c r="Y66" s="20"/>
      <c r="Z66" s="20"/>
      <c r="AA66" s="20" t="s">
        <v>38</v>
      </c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</row>
    <row r="67" spans="1:56" outlineLevel="1" x14ac:dyDescent="0.2">
      <c r="A67" s="21">
        <v>59</v>
      </c>
      <c r="B67" s="26" t="s">
        <v>155</v>
      </c>
      <c r="C67" s="47" t="s">
        <v>156</v>
      </c>
      <c r="D67" s="27" t="s">
        <v>37</v>
      </c>
      <c r="E67" s="30">
        <v>45</v>
      </c>
      <c r="F67" s="31"/>
      <c r="G67" s="31"/>
      <c r="H67" s="31">
        <v>21</v>
      </c>
      <c r="I67" s="31">
        <f t="shared" si="4"/>
        <v>0</v>
      </c>
      <c r="J67" s="28">
        <v>0</v>
      </c>
      <c r="K67" s="28">
        <f t="shared" si="5"/>
        <v>0</v>
      </c>
      <c r="L67" s="28">
        <v>0</v>
      </c>
      <c r="M67" s="28">
        <f t="shared" si="6"/>
        <v>0</v>
      </c>
      <c r="N67" s="28"/>
      <c r="O67" s="28"/>
      <c r="P67" s="29">
        <v>8.6790000000000003</v>
      </c>
      <c r="Q67" s="28">
        <f t="shared" si="7"/>
        <v>390.56</v>
      </c>
      <c r="R67" s="20"/>
      <c r="S67" s="20"/>
      <c r="T67" s="20"/>
      <c r="U67" s="20"/>
      <c r="V67" s="20"/>
      <c r="W67" s="20"/>
      <c r="X67" s="20"/>
      <c r="Y67" s="20"/>
      <c r="Z67" s="20"/>
      <c r="AA67" s="20" t="s">
        <v>38</v>
      </c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</row>
    <row r="68" spans="1:56" outlineLevel="1" x14ac:dyDescent="0.2">
      <c r="A68" s="21">
        <v>60</v>
      </c>
      <c r="B68" s="26" t="s">
        <v>157</v>
      </c>
      <c r="C68" s="47" t="s">
        <v>158</v>
      </c>
      <c r="D68" s="27" t="s">
        <v>37</v>
      </c>
      <c r="E68" s="30">
        <v>479</v>
      </c>
      <c r="F68" s="31"/>
      <c r="G68" s="31"/>
      <c r="H68" s="31">
        <v>21</v>
      </c>
      <c r="I68" s="31">
        <f t="shared" si="4"/>
        <v>0</v>
      </c>
      <c r="J68" s="28">
        <v>0</v>
      </c>
      <c r="K68" s="28">
        <f t="shared" si="5"/>
        <v>0</v>
      </c>
      <c r="L68" s="28">
        <v>0</v>
      </c>
      <c r="M68" s="28">
        <f t="shared" si="6"/>
        <v>0</v>
      </c>
      <c r="N68" s="28"/>
      <c r="O68" s="28"/>
      <c r="P68" s="29">
        <v>8.6790000000000003</v>
      </c>
      <c r="Q68" s="28">
        <f t="shared" si="7"/>
        <v>4157.24</v>
      </c>
      <c r="R68" s="20"/>
      <c r="S68" s="20"/>
      <c r="T68" s="20"/>
      <c r="U68" s="20"/>
      <c r="V68" s="20"/>
      <c r="W68" s="20"/>
      <c r="X68" s="20"/>
      <c r="Y68" s="20"/>
      <c r="Z68" s="20"/>
      <c r="AA68" s="20" t="s">
        <v>38</v>
      </c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</row>
    <row r="69" spans="1:56" outlineLevel="1" x14ac:dyDescent="0.2">
      <c r="A69" s="40">
        <v>61</v>
      </c>
      <c r="B69" s="41" t="s">
        <v>159</v>
      </c>
      <c r="C69" s="48" t="s">
        <v>160</v>
      </c>
      <c r="D69" s="42" t="s">
        <v>37</v>
      </c>
      <c r="E69" s="43">
        <v>45</v>
      </c>
      <c r="F69" s="44"/>
      <c r="G69" s="44"/>
      <c r="H69" s="44">
        <v>21</v>
      </c>
      <c r="I69" s="44">
        <f t="shared" si="4"/>
        <v>0</v>
      </c>
      <c r="J69" s="45">
        <v>0</v>
      </c>
      <c r="K69" s="45">
        <f t="shared" si="5"/>
        <v>0</v>
      </c>
      <c r="L69" s="45">
        <v>0</v>
      </c>
      <c r="M69" s="45">
        <f t="shared" si="6"/>
        <v>0</v>
      </c>
      <c r="N69" s="45"/>
      <c r="O69" s="45"/>
      <c r="P69" s="46">
        <v>8.6790000000000003</v>
      </c>
      <c r="Q69" s="45">
        <f t="shared" si="7"/>
        <v>390.56</v>
      </c>
      <c r="R69" s="20"/>
      <c r="S69" s="20"/>
      <c r="T69" s="20"/>
      <c r="U69" s="20"/>
      <c r="V69" s="20"/>
      <c r="W69" s="20"/>
      <c r="X69" s="20"/>
      <c r="Y69" s="20"/>
      <c r="Z69" s="20"/>
      <c r="AA69" s="20" t="s">
        <v>38</v>
      </c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</row>
    <row r="70" spans="1:56" x14ac:dyDescent="0.2">
      <c r="A70" s="1"/>
      <c r="B70" s="2" t="s">
        <v>161</v>
      </c>
      <c r="C70" s="49" t="s">
        <v>161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Y70">
        <v>15</v>
      </c>
      <c r="Z70">
        <v>21</v>
      </c>
    </row>
    <row r="71" spans="1:56" x14ac:dyDescent="0.2">
      <c r="C71" s="50"/>
      <c r="AA71" t="s">
        <v>162</v>
      </c>
    </row>
  </sheetData>
  <mergeCells count="4">
    <mergeCell ref="A1:G1"/>
    <mergeCell ref="C2:G2"/>
    <mergeCell ref="C3:G3"/>
    <mergeCell ref="C4:G4"/>
  </mergeCells>
  <pageMargins left="0.39370078740157483" right="0.31496062992125984" top="0.78740157480314965" bottom="0.78740157480314965" header="0.51181102362204722" footer="0.5118110236220472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Pokyny pro vyplnění</vt:lpstr>
      <vt:lpstr>VzorPolozky</vt:lpstr>
      <vt:lpstr> Pol</vt:lpstr>
      <vt:lpstr>' Pol'!Oblast_tisku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Agbul Ahmet</dc:creator>
  <cp:lastModifiedBy>Leopold</cp:lastModifiedBy>
  <cp:lastPrinted>2017-05-31T14:11:37Z</cp:lastPrinted>
  <dcterms:created xsi:type="dcterms:W3CDTF">2009-04-08T07:15:50Z</dcterms:created>
  <dcterms:modified xsi:type="dcterms:W3CDTF">2017-05-31T14:14:37Z</dcterms:modified>
</cp:coreProperties>
</file>