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0" windowWidth="18735" windowHeight="12210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Pol'!$A$1:$Q$78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61" i="12"/>
  <c r="K61" i="12"/>
  <c r="M61" i="12"/>
  <c r="Q61" i="12"/>
  <c r="I62" i="12"/>
  <c r="K62" i="12"/>
  <c r="M62" i="12"/>
  <c r="Q62" i="12"/>
  <c r="I63" i="12"/>
  <c r="K63" i="12"/>
  <c r="M63" i="12"/>
  <c r="Q63" i="12"/>
  <c r="I64" i="12"/>
  <c r="K64" i="12"/>
  <c r="M64" i="12"/>
  <c r="Q64" i="12"/>
  <c r="I65" i="12"/>
  <c r="K65" i="12"/>
  <c r="M65" i="12"/>
  <c r="Q65" i="12"/>
  <c r="I66" i="12"/>
  <c r="K66" i="12"/>
  <c r="M66" i="12"/>
  <c r="Q66" i="12"/>
  <c r="I67" i="12"/>
  <c r="K67" i="12"/>
  <c r="M67" i="12"/>
  <c r="Q67" i="12"/>
  <c r="I68" i="12"/>
  <c r="K68" i="12"/>
  <c r="M68" i="12"/>
  <c r="Q68" i="12"/>
  <c r="I69" i="12"/>
  <c r="K69" i="12"/>
  <c r="M69" i="12"/>
  <c r="Q69" i="12"/>
  <c r="I70" i="12"/>
  <c r="K70" i="12"/>
  <c r="M70" i="12"/>
  <c r="Q70" i="12"/>
  <c r="I71" i="12"/>
  <c r="K71" i="12"/>
  <c r="M71" i="12"/>
  <c r="Q71" i="12"/>
  <c r="I72" i="12"/>
  <c r="K72" i="12"/>
  <c r="M72" i="12"/>
  <c r="Q72" i="12"/>
  <c r="I73" i="12"/>
  <c r="K73" i="12"/>
  <c r="M73" i="12"/>
  <c r="Q73" i="12"/>
  <c r="I74" i="12"/>
  <c r="K74" i="12"/>
  <c r="M74" i="12"/>
  <c r="Q74" i="12"/>
  <c r="I75" i="12"/>
  <c r="K75" i="12"/>
  <c r="M75" i="12"/>
  <c r="Q75" i="12"/>
  <c r="I76" i="12"/>
  <c r="K76" i="12"/>
  <c r="M76" i="12"/>
  <c r="Q76" i="12"/>
  <c r="M8" i="12" l="1"/>
  <c r="K8" i="12"/>
  <c r="I8" i="12"/>
  <c r="Q8" i="12"/>
</calcChain>
</file>

<file path=xl/sharedStrings.xml><?xml version="1.0" encoding="utf-8"?>
<sst xmlns="http://schemas.openxmlformats.org/spreadsheetml/2006/main" count="313" uniqueCount="179">
  <si>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</si>
  <si>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</si>
  <si>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</si>
  <si>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</si>
  <si>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</si>
  <si>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</si>
  <si>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</si>
  <si>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Truhlářská, pavilon I, modernizace elektroinstalace, 2.NP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</si>
  <si>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</si>
  <si>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</si>
  <si>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</si>
  <si>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</si>
  <si>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</si>
  <si>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</si>
  <si>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</si>
  <si>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</si>
  <si>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</si>
  <si>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</si>
  <si>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</si>
  <si>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</si>
  <si>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</si>
  <si>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</si>
  <si>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</si>
  <si>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</si>
  <si>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</si>
  <si>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</si>
  <si>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</si>
  <si>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</si>
  <si>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</si>
  <si>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</si>
  <si>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</si>
  <si>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</si>
  <si>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</si>
  <si>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</si>
  <si>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</si>
  <si>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210810045R00</t>
  </si>
  <si>
    <t>Kabel CXKH-V-J 750 V 3 x 1,5 mm2 pevně uložený</t>
  </si>
  <si>
    <t>m</t>
  </si>
  <si>
    <t>POL1_0</t>
  </si>
  <si>
    <t>341118515R</t>
  </si>
  <si>
    <t>Kabel s Cu jádrem NOPOVIC 1kV 1-CXKH-V 3x1,5mm2</t>
  </si>
  <si>
    <t>POL3_0</t>
  </si>
  <si>
    <t>Kabel CYKY-m 750 V 3 x 1,5 mm2 pevně uložený</t>
  </si>
  <si>
    <t>34111030R</t>
  </si>
  <si>
    <t>Kabel silový s Cu jádrem 750 V CYKY 3 x 1,5 mm2</t>
  </si>
  <si>
    <t>210810046R00</t>
  </si>
  <si>
    <t>Kabel CYKY-m 750 V 3 x 2,5 mm2 pevně uložený</t>
  </si>
  <si>
    <t>34111036R</t>
  </si>
  <si>
    <t>Kabel silový s Cu jádrem 750 V CYKY 3 x 2,5 mm2</t>
  </si>
  <si>
    <t>210810055R00</t>
  </si>
  <si>
    <t>Kabel CYKY-m 750 V 5 x 1,5 mm2 pevně uložený</t>
  </si>
  <si>
    <t>34111090R</t>
  </si>
  <si>
    <t>Kabel silový s Cu jádrem 750 V CYKY 5 x 1,5 mm2</t>
  </si>
  <si>
    <t>210010301R00</t>
  </si>
  <si>
    <t>Krabice přístrojová KP, bez zapojení, kruhová</t>
  </si>
  <si>
    <t>kus</t>
  </si>
  <si>
    <t>34571518R</t>
  </si>
  <si>
    <t>Krabice přístrojová z PH</t>
  </si>
  <si>
    <t>210010304RV1</t>
  </si>
  <si>
    <t>Zapojení svorky pod přístrojem do 5x4</t>
  </si>
  <si>
    <t>34561406R</t>
  </si>
  <si>
    <t>Svorka 273-105 5x2,5</t>
  </si>
  <si>
    <t>211010002R00</t>
  </si>
  <si>
    <t>Osazení hmoždinky do cihlového zdiva, HM 8</t>
  </si>
  <si>
    <t>345718065R</t>
  </si>
  <si>
    <t>Hmoždinka HM8 s vrutem</t>
  </si>
  <si>
    <t>58541250R</t>
  </si>
  <si>
    <t xml:space="preserve">Sádra stavební bilá 1 kg          </t>
  </si>
  <si>
    <t>kg</t>
  </si>
  <si>
    <t>31412818R</t>
  </si>
  <si>
    <t>Hřebík stavební zápust. hlava  022825  3,15/70</t>
  </si>
  <si>
    <t>210201202RV1</t>
  </si>
  <si>
    <t>Svítidlo zářivkové 2 zdroje interiérové přisaz.</t>
  </si>
  <si>
    <t>348152361R</t>
  </si>
  <si>
    <t>Svítidlo stropní zářivkové IP40, s EP,prism.kryt , např.FOX -236-EP-2x36W</t>
  </si>
  <si>
    <t>348152363R</t>
  </si>
  <si>
    <t>Svítidlo stropní zářivkové s nouz. modulem, s EP, IP40, pris.kryt, např.MULTIFOX -236-EP-2x36W</t>
  </si>
  <si>
    <t>348162581R</t>
  </si>
  <si>
    <t>Svítidlo stropní zářivkové s EP, leštěná parabol., mřížka, IP20, např.FALCON-258-BAP-EP-2x58W</t>
  </si>
  <si>
    <t>210200043RV0</t>
  </si>
  <si>
    <t>Svítidlo nouzové s vlastním zdrojem interiérové</t>
  </si>
  <si>
    <t>34892012R</t>
  </si>
  <si>
    <t>Svítidlo nouzové, dočasné, 1h, IP40, 1x8W, např. SKOPOS 1X8W</t>
  </si>
  <si>
    <t>34752125R</t>
  </si>
  <si>
    <t>Trubice zářivk. 36W/840 denní bílá</t>
  </si>
  <si>
    <t>34752130R</t>
  </si>
  <si>
    <t>Trubice zářivk. 58W/840 denní bílá</t>
  </si>
  <si>
    <t>210110041R00</t>
  </si>
  <si>
    <t>Spínač zapuštěný jednopólový, řazení 1</t>
  </si>
  <si>
    <t>34535400R</t>
  </si>
  <si>
    <t>Strojek spínače 1pólového řaz.1</t>
  </si>
  <si>
    <t>210110045R00</t>
  </si>
  <si>
    <t>Spínač zapuštěný střídavý, řazení 6</t>
  </si>
  <si>
    <t>34535406R</t>
  </si>
  <si>
    <t xml:space="preserve">Strojek přepínače střídavého, řaz.6  </t>
  </si>
  <si>
    <t>210110043R00</t>
  </si>
  <si>
    <t>Spínač zapuštěný seriový, řazení 5</t>
  </si>
  <si>
    <t>34535405R</t>
  </si>
  <si>
    <t xml:space="preserve">Strojek přepínače sériového, řaz.5   </t>
  </si>
  <si>
    <t>210110051R00</t>
  </si>
  <si>
    <t>Ovladač zapuštěný s doutnavkou</t>
  </si>
  <si>
    <t>34535435R</t>
  </si>
  <si>
    <t>Strojek tlačítkového ovládače,řaz.1/0</t>
  </si>
  <si>
    <t>34536490R</t>
  </si>
  <si>
    <t>Kryt spínače plný</t>
  </si>
  <si>
    <t>34536492R</t>
  </si>
  <si>
    <t xml:space="preserve">Kryt spínače dělěný </t>
  </si>
  <si>
    <t>34536494R</t>
  </si>
  <si>
    <t>Kryt spínače s okénkem pro doutnavku</t>
  </si>
  <si>
    <t>34536600R</t>
  </si>
  <si>
    <t xml:space="preserve">Doutnavka orientační </t>
  </si>
  <si>
    <t>34536601R</t>
  </si>
  <si>
    <t xml:space="preserve">Doutnavka signalizační </t>
  </si>
  <si>
    <t>210111011R00</t>
  </si>
  <si>
    <t>Zásuvka domovní zapuštěná - provedení 2P+PE</t>
  </si>
  <si>
    <t>34551610R</t>
  </si>
  <si>
    <t>Zásuvka 230V/16A zapuštěná, s clonkami</t>
  </si>
  <si>
    <t>34551633R</t>
  </si>
  <si>
    <t>Zásuvka 230V/16A zapuštěná, s clonkami, s ochranou před přepětím</t>
  </si>
  <si>
    <t>34536700R</t>
  </si>
  <si>
    <t>Rámeček pro spínače a zásuvky</t>
  </si>
  <si>
    <t>210190004R00</t>
  </si>
  <si>
    <t>Montáž celoplechových rozvodnic do váhy 150 kg</t>
  </si>
  <si>
    <t>35715053R</t>
  </si>
  <si>
    <t>35715054R</t>
  </si>
  <si>
    <t>210100251R00</t>
  </si>
  <si>
    <t>Ukončení celoplast. kabelů zákl./pás.do 4x10 mm2</t>
  </si>
  <si>
    <t>210100258R00</t>
  </si>
  <si>
    <t>Ukončení celoplast. kabelů zákl./pás.do 5x4 mm2</t>
  </si>
  <si>
    <t>210100253R00</t>
  </si>
  <si>
    <t>Ukončení celoplast. kabelů zákl./pás.do 4x35 mm2</t>
  </si>
  <si>
    <t>210100001R00</t>
  </si>
  <si>
    <t>Ukončení vodičů v rozvaděči + zapojení do 2,5 mm2</t>
  </si>
  <si>
    <t>210100005R00</t>
  </si>
  <si>
    <t>Ukončení vodičů v rozvaděči + zapojení do 35 mm2</t>
  </si>
  <si>
    <t>005125010R</t>
  </si>
  <si>
    <t>Práce neobsažené v ceníku</t>
  </si>
  <si>
    <t>Soubor</t>
  </si>
  <si>
    <t>005231010R</t>
  </si>
  <si>
    <t>Revize</t>
  </si>
  <si>
    <t>210201202D</t>
  </si>
  <si>
    <t>Demontáž svítidla zářivkového do 2 zdrojů</t>
  </si>
  <si>
    <t>210200006D</t>
  </si>
  <si>
    <t>Demontáž žárovkového svítidla 1xE27</t>
  </si>
  <si>
    <t>210110045D</t>
  </si>
  <si>
    <t>Demontáž spínačů a tlačítek</t>
  </si>
  <si>
    <t>210111011D</t>
  </si>
  <si>
    <t>Demontáž zásuvek</t>
  </si>
  <si>
    <t>210100001D</t>
  </si>
  <si>
    <t>Odpojení vodičů v rozvaděči do 4 mm2</t>
  </si>
  <si>
    <t>210100002D</t>
  </si>
  <si>
    <t>Odpojení vodičů v rozvaděči do 6 mm2</t>
  </si>
  <si>
    <t>210100005D</t>
  </si>
  <si>
    <t>Odpojení vodičů v rozvaděči do 35 mm2</t>
  </si>
  <si>
    <t>210190004D</t>
  </si>
  <si>
    <t>Demontáž celoplechových rozvodnic do váhy 150 kg</t>
  </si>
  <si>
    <t>210010301D</t>
  </si>
  <si>
    <t>Demontáž přístrojové krabice</t>
  </si>
  <si>
    <t>210010321D</t>
  </si>
  <si>
    <t>Demontáž krabice odbočné</t>
  </si>
  <si>
    <t>005125005R</t>
  </si>
  <si>
    <t>Demontáže neobsažené v ceníku</t>
  </si>
  <si>
    <t>460680022R00</t>
  </si>
  <si>
    <t>Průraz zdivem v cihlové zdi tloušťky 30 cm</t>
  </si>
  <si>
    <t>460680402RV1</t>
  </si>
  <si>
    <t>Vysekání kapsy 10x10x8cm pro krabice v cihlové zdi, plochy do 1,00 m2</t>
  </si>
  <si>
    <t>460680593RV1</t>
  </si>
  <si>
    <t>Vysekání drážky 5x7cm pro kabely v cihlové zdi</t>
  </si>
  <si>
    <t>460680595RV1</t>
  </si>
  <si>
    <t>Vysekání drážky 5x20cm pro kabely v cihlové zdi</t>
  </si>
  <si>
    <t>460710043RV1</t>
  </si>
  <si>
    <t>Zahození a omítnutí drážky 5x7cm vč. výmalby</t>
  </si>
  <si>
    <t>460710045RV1</t>
  </si>
  <si>
    <t>Zahození a omítnutí drážky 5x15cm vč. výmalby</t>
  </si>
  <si>
    <t/>
  </si>
  <si>
    <t>END</t>
  </si>
  <si>
    <t>Rozvaděč RS3 s požárním uzávěrem odolnosti , EI-Sm30DP1, dle výkresu D.1.4.8 skříň např. ELROZ Luby PA 4/6/2</t>
  </si>
  <si>
    <t>Rozvaděč RS2 s požárním uzávěrem odolnosti , EI-Sm30DP1, dle výkresu D.1.4.9 skříň např. ELROZ  Luby PA 4/6/2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</si>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</sst>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4</v>
      </c>
    </row>
    <row r="2" spans="1:7" ht="57.75" customHeight="1" x14ac:dyDescent="0.2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52" t="s">
        <v>0</v>
      </c>
      <c r="B1" s="52"/>
      <c r="C1" s="53"/>
      <c r="D1" s="52"/>
      <c r="E1" s="52"/>
      <c r="F1" s="52"/>
      <c r="G1" s="52"/>
    </row>
    <row r="2" spans="1:7" ht="24.95" customHeight="1" x14ac:dyDescent="0.2">
      <c r="A2" s="8" t="s">
        <v>6</v>
      </c>
      <c r="B2" s="7"/>
      <c r="C2" s="54"/>
      <c r="D2" s="54"/>
      <c r="E2" s="54"/>
      <c r="F2" s="54"/>
      <c r="G2" s="55"/>
    </row>
    <row r="3" spans="1:7" ht="24.95" hidden="1" customHeight="1" x14ac:dyDescent="0.2">
      <c r="A3" s="8" t="s">
        <v>1</v>
      </c>
      <c r="B3" s="7"/>
      <c r="C3" s="54"/>
      <c r="D3" s="54"/>
      <c r="E3" s="54"/>
      <c r="F3" s="54"/>
      <c r="G3" s="55"/>
    </row>
    <row r="4" spans="1:7" ht="24.95" hidden="1" customHeight="1" x14ac:dyDescent="0.2">
      <c r="A4" s="8" t="s">
        <v>2</v>
      </c>
      <c r="B4" s="7"/>
      <c r="C4" s="54"/>
      <c r="D4" s="54"/>
      <c r="E4" s="54"/>
      <c r="F4" s="54"/>
      <c r="G4" s="55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78"/>
  <sheetViews>
    <sheetView tabSelected="1" workbookViewId="0">
      <selection activeCell="S22" sqref="S22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25" max="35" width="0" hidden="1" customWidth="1"/>
  </cols>
  <sheetData>
    <row r="1" spans="1:56" ht="15.75" customHeight="1" x14ac:dyDescent="0.25">
      <c r="A1" s="56" t="s">
        <v>178</v>
      </c>
      <c r="B1" s="56"/>
      <c r="C1" s="56"/>
      <c r="D1" s="56"/>
      <c r="E1" s="56"/>
      <c r="F1" s="56"/>
      <c r="G1" s="56"/>
      <c r="AA1" t="s">
        <v>11</v>
      </c>
    </row>
    <row r="2" spans="1:56" ht="25.15" customHeight="1" x14ac:dyDescent="0.2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15" hidden="1" customHeight="1" x14ac:dyDescent="0.2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15" hidden="1" customHeight="1" x14ac:dyDescent="0.2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8.25" x14ac:dyDescent="0.2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SUM(I9:I76)</f>
        <v>0</v>
      </c>
      <c r="J8" s="24"/>
      <c r="K8" s="24">
        <f>SUM(K9:K76)</f>
        <v>101.52625000000002</v>
      </c>
      <c r="L8" s="24"/>
      <c r="M8" s="24">
        <f>SUM(M9:M76)</f>
        <v>0</v>
      </c>
      <c r="N8" s="24"/>
      <c r="O8" s="24"/>
      <c r="P8" s="34"/>
      <c r="Q8" s="24">
        <f>SUM(Q9:Q76)</f>
        <v>10419.800000000001</v>
      </c>
      <c r="AA8" t="s">
        <v>34</v>
      </c>
    </row>
    <row r="9" spans="1:56" outlineLevel="1" x14ac:dyDescent="0.2">
      <c r="A9" s="21">
        <v>1</v>
      </c>
      <c r="B9" s="26" t="s">
        <v>35</v>
      </c>
      <c r="C9" s="47" t="s">
        <v>36</v>
      </c>
      <c r="D9" s="27" t="s">
        <v>37</v>
      </c>
      <c r="E9" s="30">
        <v>30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9.955E-2</v>
      </c>
      <c r="Q9" s="28">
        <f t="shared" ref="Q9:Q40" si="3">ROUND(E9*P9,2)</f>
        <v>2.99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22.5" outlineLevel="1" x14ac:dyDescent="0.2">
      <c r="A10" s="21">
        <v>2</v>
      </c>
      <c r="B10" s="26" t="s">
        <v>39</v>
      </c>
      <c r="C10" s="47" t="s">
        <v>40</v>
      </c>
      <c r="D10" s="27" t="s">
        <v>37</v>
      </c>
      <c r="E10" s="30">
        <v>30</v>
      </c>
      <c r="F10" s="31"/>
      <c r="G10" s="31"/>
      <c r="H10" s="31">
        <v>21</v>
      </c>
      <c r="I10" s="31">
        <f t="shared" si="0"/>
        <v>0</v>
      </c>
      <c r="J10" s="28">
        <v>1.2999999999999999E-4</v>
      </c>
      <c r="K10" s="28">
        <f t="shared" si="1"/>
        <v>3.8999999999999998E-3</v>
      </c>
      <c r="L10" s="28">
        <v>0</v>
      </c>
      <c r="M10" s="28">
        <f t="shared" si="2"/>
        <v>0</v>
      </c>
      <c r="N10" s="28"/>
      <c r="O10" s="28"/>
      <c r="P10" s="29">
        <v>0</v>
      </c>
      <c r="Q10" s="28">
        <f t="shared" si="3"/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41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">
      <c r="A11" s="21">
        <v>3</v>
      </c>
      <c r="B11" s="26" t="s">
        <v>35</v>
      </c>
      <c r="C11" s="47" t="s">
        <v>42</v>
      </c>
      <c r="D11" s="27" t="s">
        <v>37</v>
      </c>
      <c r="E11" s="30">
        <v>773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9.955E-2</v>
      </c>
      <c r="Q11" s="28">
        <f t="shared" si="3"/>
        <v>76.95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">
      <c r="A12" s="21">
        <v>4</v>
      </c>
      <c r="B12" s="26" t="s">
        <v>43</v>
      </c>
      <c r="C12" s="47" t="s">
        <v>44</v>
      </c>
      <c r="D12" s="27" t="s">
        <v>37</v>
      </c>
      <c r="E12" s="30">
        <v>773</v>
      </c>
      <c r="F12" s="31"/>
      <c r="G12" s="31"/>
      <c r="H12" s="31">
        <v>21</v>
      </c>
      <c r="I12" s="31">
        <f t="shared" si="0"/>
        <v>0</v>
      </c>
      <c r="J12" s="28">
        <v>1.4999999999999999E-4</v>
      </c>
      <c r="K12" s="28">
        <f t="shared" si="1"/>
        <v>0.11595</v>
      </c>
      <c r="L12" s="28">
        <v>0</v>
      </c>
      <c r="M12" s="28">
        <f t="shared" si="2"/>
        <v>0</v>
      </c>
      <c r="N12" s="28"/>
      <c r="O12" s="28"/>
      <c r="P12" s="29">
        <v>0</v>
      </c>
      <c r="Q12" s="28">
        <f t="shared" si="3"/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">
      <c r="A13" s="21">
        <v>5</v>
      </c>
      <c r="B13" s="26" t="s">
        <v>45</v>
      </c>
      <c r="C13" s="47" t="s">
        <v>46</v>
      </c>
      <c r="D13" s="27" t="s">
        <v>37</v>
      </c>
      <c r="E13" s="30">
        <v>366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9.955E-2</v>
      </c>
      <c r="Q13" s="28">
        <f t="shared" si="3"/>
        <v>36.44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">
      <c r="A14" s="21">
        <v>6</v>
      </c>
      <c r="B14" s="26" t="s">
        <v>47</v>
      </c>
      <c r="C14" s="47" t="s">
        <v>48</v>
      </c>
      <c r="D14" s="27" t="s">
        <v>37</v>
      </c>
      <c r="E14" s="30">
        <v>366</v>
      </c>
      <c r="F14" s="31"/>
      <c r="G14" s="31"/>
      <c r="H14" s="31">
        <v>21</v>
      </c>
      <c r="I14" s="31">
        <f t="shared" si="0"/>
        <v>0</v>
      </c>
      <c r="J14" s="28">
        <v>2.0000000000000001E-4</v>
      </c>
      <c r="K14" s="28">
        <f t="shared" si="1"/>
        <v>7.3200000000000001E-2</v>
      </c>
      <c r="L14" s="28">
        <v>0</v>
      </c>
      <c r="M14" s="28">
        <f t="shared" si="2"/>
        <v>0</v>
      </c>
      <c r="N14" s="28"/>
      <c r="O14" s="28"/>
      <c r="P14" s="29">
        <v>0</v>
      </c>
      <c r="Q14" s="28">
        <f t="shared" si="3"/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">
      <c r="A15" s="21">
        <v>7</v>
      </c>
      <c r="B15" s="26" t="s">
        <v>49</v>
      </c>
      <c r="C15" s="47" t="s">
        <v>50</v>
      </c>
      <c r="D15" s="27" t="s">
        <v>37</v>
      </c>
      <c r="E15" s="30">
        <v>52</v>
      </c>
      <c r="F15" s="31"/>
      <c r="G15" s="31"/>
      <c r="H15" s="31">
        <v>21</v>
      </c>
      <c r="I15" s="31">
        <f t="shared" si="0"/>
        <v>0</v>
      </c>
      <c r="J15" s="28">
        <v>0</v>
      </c>
      <c r="K15" s="28">
        <f t="shared" si="1"/>
        <v>0</v>
      </c>
      <c r="L15" s="28">
        <v>0</v>
      </c>
      <c r="M15" s="28">
        <f t="shared" si="2"/>
        <v>0</v>
      </c>
      <c r="N15" s="28"/>
      <c r="O15" s="28"/>
      <c r="P15" s="29">
        <v>9.955E-2</v>
      </c>
      <c r="Q15" s="28">
        <f t="shared" si="3"/>
        <v>5.18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38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">
      <c r="A16" s="21">
        <v>8</v>
      </c>
      <c r="B16" s="26" t="s">
        <v>51</v>
      </c>
      <c r="C16" s="47" t="s">
        <v>52</v>
      </c>
      <c r="D16" s="27" t="s">
        <v>37</v>
      </c>
      <c r="E16" s="30">
        <v>52</v>
      </c>
      <c r="F16" s="31"/>
      <c r="G16" s="31"/>
      <c r="H16" s="31">
        <v>21</v>
      </c>
      <c r="I16" s="31">
        <f t="shared" si="0"/>
        <v>0</v>
      </c>
      <c r="J16" s="28">
        <v>2.1000000000000001E-4</v>
      </c>
      <c r="K16" s="28">
        <f t="shared" si="1"/>
        <v>1.0919999999999999E-2</v>
      </c>
      <c r="L16" s="28">
        <v>0</v>
      </c>
      <c r="M16" s="28">
        <f t="shared" si="2"/>
        <v>0</v>
      </c>
      <c r="N16" s="28"/>
      <c r="O16" s="28"/>
      <c r="P16" s="29">
        <v>0</v>
      </c>
      <c r="Q16" s="28">
        <f t="shared" si="3"/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41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">
      <c r="A17" s="21">
        <v>9</v>
      </c>
      <c r="B17" s="26" t="s">
        <v>53</v>
      </c>
      <c r="C17" s="47" t="s">
        <v>54</v>
      </c>
      <c r="D17" s="27" t="s">
        <v>55</v>
      </c>
      <c r="E17" s="30">
        <v>83</v>
      </c>
      <c r="F17" s="31"/>
      <c r="G17" s="31"/>
      <c r="H17" s="31">
        <v>21</v>
      </c>
      <c r="I17" s="31">
        <f t="shared" si="0"/>
        <v>0</v>
      </c>
      <c r="J17" s="28">
        <v>0</v>
      </c>
      <c r="K17" s="28">
        <f t="shared" si="1"/>
        <v>0</v>
      </c>
      <c r="L17" s="28">
        <v>0</v>
      </c>
      <c r="M17" s="28">
        <f t="shared" si="2"/>
        <v>0</v>
      </c>
      <c r="N17" s="28"/>
      <c r="O17" s="28"/>
      <c r="P17" s="29">
        <v>0.14130000000000001</v>
      </c>
      <c r="Q17" s="28">
        <f t="shared" si="3"/>
        <v>11.73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38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">
      <c r="A18" s="21">
        <v>10</v>
      </c>
      <c r="B18" s="26" t="s">
        <v>56</v>
      </c>
      <c r="C18" s="47" t="s">
        <v>57</v>
      </c>
      <c r="D18" s="27" t="s">
        <v>55</v>
      </c>
      <c r="E18" s="30">
        <v>83</v>
      </c>
      <c r="F18" s="31"/>
      <c r="G18" s="31"/>
      <c r="H18" s="31">
        <v>21</v>
      </c>
      <c r="I18" s="31">
        <f t="shared" si="0"/>
        <v>0</v>
      </c>
      <c r="J18" s="28">
        <v>3.0000000000000001E-5</v>
      </c>
      <c r="K18" s="28">
        <f t="shared" si="1"/>
        <v>2.49E-3</v>
      </c>
      <c r="L18" s="28">
        <v>0</v>
      </c>
      <c r="M18" s="28">
        <f t="shared" si="2"/>
        <v>0</v>
      </c>
      <c r="N18" s="28"/>
      <c r="O18" s="28"/>
      <c r="P18" s="29">
        <v>0</v>
      </c>
      <c r="Q18" s="28">
        <f t="shared" si="3"/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">
      <c r="A19" s="21">
        <v>11</v>
      </c>
      <c r="B19" s="26" t="s">
        <v>58</v>
      </c>
      <c r="C19" s="47" t="s">
        <v>59</v>
      </c>
      <c r="D19" s="27" t="s">
        <v>55</v>
      </c>
      <c r="E19" s="30">
        <v>66</v>
      </c>
      <c r="F19" s="31"/>
      <c r="G19" s="31"/>
      <c r="H19" s="31">
        <v>21</v>
      </c>
      <c r="I19" s="31">
        <f t="shared" si="0"/>
        <v>0</v>
      </c>
      <c r="J19" s="28">
        <v>0</v>
      </c>
      <c r="K19" s="28">
        <f t="shared" si="1"/>
        <v>0</v>
      </c>
      <c r="L19" s="28">
        <v>0</v>
      </c>
      <c r="M19" s="28">
        <f t="shared" si="2"/>
        <v>0</v>
      </c>
      <c r="N19" s="28"/>
      <c r="O19" s="28"/>
      <c r="P19" s="29">
        <v>0.09</v>
      </c>
      <c r="Q19" s="28">
        <f t="shared" si="3"/>
        <v>5.94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">
      <c r="A20" s="21">
        <v>12</v>
      </c>
      <c r="B20" s="26" t="s">
        <v>60</v>
      </c>
      <c r="C20" s="47" t="s">
        <v>61</v>
      </c>
      <c r="D20" s="27" t="s">
        <v>55</v>
      </c>
      <c r="E20" s="30">
        <v>66</v>
      </c>
      <c r="F20" s="31"/>
      <c r="G20" s="31"/>
      <c r="H20" s="31">
        <v>21</v>
      </c>
      <c r="I20" s="31">
        <f t="shared" si="0"/>
        <v>0</v>
      </c>
      <c r="J20" s="28">
        <v>0</v>
      </c>
      <c r="K20" s="28">
        <f t="shared" si="1"/>
        <v>0</v>
      </c>
      <c r="L20" s="28">
        <v>0</v>
      </c>
      <c r="M20" s="28">
        <f t="shared" si="2"/>
        <v>0</v>
      </c>
      <c r="N20" s="28"/>
      <c r="O20" s="28"/>
      <c r="P20" s="29">
        <v>0</v>
      </c>
      <c r="Q20" s="28">
        <f t="shared" si="3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41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">
      <c r="A21" s="21">
        <v>13</v>
      </c>
      <c r="B21" s="26" t="s">
        <v>62</v>
      </c>
      <c r="C21" s="47" t="s">
        <v>63</v>
      </c>
      <c r="D21" s="27" t="s">
        <v>55</v>
      </c>
      <c r="E21" s="30">
        <v>300</v>
      </c>
      <c r="F21" s="31"/>
      <c r="G21" s="31"/>
      <c r="H21" s="31">
        <v>21</v>
      </c>
      <c r="I21" s="31">
        <f t="shared" si="0"/>
        <v>0</v>
      </c>
      <c r="J21" s="28">
        <v>0</v>
      </c>
      <c r="K21" s="28">
        <f t="shared" si="1"/>
        <v>0</v>
      </c>
      <c r="L21" s="28">
        <v>0</v>
      </c>
      <c r="M21" s="28">
        <f t="shared" si="2"/>
        <v>0</v>
      </c>
      <c r="N21" s="28"/>
      <c r="O21" s="28"/>
      <c r="P21" s="29">
        <v>0.06</v>
      </c>
      <c r="Q21" s="28">
        <f t="shared" si="3"/>
        <v>18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38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">
      <c r="A22" s="21">
        <v>14</v>
      </c>
      <c r="B22" s="26" t="s">
        <v>64</v>
      </c>
      <c r="C22" s="47" t="s">
        <v>65</v>
      </c>
      <c r="D22" s="27" t="s">
        <v>55</v>
      </c>
      <c r="E22" s="30">
        <v>300</v>
      </c>
      <c r="F22" s="31"/>
      <c r="G22" s="31"/>
      <c r="H22" s="31">
        <v>21</v>
      </c>
      <c r="I22" s="31">
        <f t="shared" si="0"/>
        <v>0</v>
      </c>
      <c r="J22" s="28">
        <v>0</v>
      </c>
      <c r="K22" s="28">
        <f t="shared" si="1"/>
        <v>0</v>
      </c>
      <c r="L22" s="28">
        <v>0</v>
      </c>
      <c r="M22" s="28">
        <f t="shared" si="2"/>
        <v>0</v>
      </c>
      <c r="N22" s="28"/>
      <c r="O22" s="28"/>
      <c r="P22" s="29">
        <v>0</v>
      </c>
      <c r="Q22" s="28">
        <f t="shared" si="3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41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">
      <c r="A23" s="21">
        <v>15</v>
      </c>
      <c r="B23" s="26" t="s">
        <v>66</v>
      </c>
      <c r="C23" s="47" t="s">
        <v>67</v>
      </c>
      <c r="D23" s="27" t="s">
        <v>68</v>
      </c>
      <c r="E23" s="30">
        <v>100</v>
      </c>
      <c r="F23" s="31"/>
      <c r="G23" s="31"/>
      <c r="H23" s="31">
        <v>21</v>
      </c>
      <c r="I23" s="31">
        <f t="shared" si="0"/>
        <v>0</v>
      </c>
      <c r="J23" s="28">
        <v>1</v>
      </c>
      <c r="K23" s="28">
        <f t="shared" si="1"/>
        <v>100</v>
      </c>
      <c r="L23" s="28">
        <v>0</v>
      </c>
      <c r="M23" s="28">
        <f t="shared" si="2"/>
        <v>0</v>
      </c>
      <c r="N23" s="28"/>
      <c r="O23" s="28"/>
      <c r="P23" s="29">
        <v>0</v>
      </c>
      <c r="Q23" s="28">
        <f t="shared" si="3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41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">
      <c r="A24" s="21">
        <v>16</v>
      </c>
      <c r="B24" s="26" t="s">
        <v>69</v>
      </c>
      <c r="C24" s="47" t="s">
        <v>70</v>
      </c>
      <c r="D24" s="27" t="s">
        <v>68</v>
      </c>
      <c r="E24" s="30">
        <v>3</v>
      </c>
      <c r="F24" s="31"/>
      <c r="G24" s="31"/>
      <c r="H24" s="31">
        <v>21</v>
      </c>
      <c r="I24" s="31">
        <f t="shared" si="0"/>
        <v>0</v>
      </c>
      <c r="J24" s="28">
        <v>1E-3</v>
      </c>
      <c r="K24" s="28">
        <f t="shared" si="1"/>
        <v>3.0000000000000001E-3</v>
      </c>
      <c r="L24" s="28">
        <v>0</v>
      </c>
      <c r="M24" s="28">
        <f t="shared" si="2"/>
        <v>0</v>
      </c>
      <c r="N24" s="28"/>
      <c r="O24" s="28"/>
      <c r="P24" s="29">
        <v>0</v>
      </c>
      <c r="Q24" s="28">
        <f t="shared" si="3"/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41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">
      <c r="A25" s="21">
        <v>17</v>
      </c>
      <c r="B25" s="26" t="s">
        <v>71</v>
      </c>
      <c r="C25" s="47" t="s">
        <v>72</v>
      </c>
      <c r="D25" s="27" t="s">
        <v>55</v>
      </c>
      <c r="E25" s="30">
        <v>73</v>
      </c>
      <c r="F25" s="31"/>
      <c r="G25" s="31"/>
      <c r="H25" s="31">
        <v>21</v>
      </c>
      <c r="I25" s="31">
        <f t="shared" si="0"/>
        <v>0</v>
      </c>
      <c r="J25" s="28">
        <v>0</v>
      </c>
      <c r="K25" s="28">
        <f t="shared" si="1"/>
        <v>0</v>
      </c>
      <c r="L25" s="28">
        <v>0</v>
      </c>
      <c r="M25" s="28">
        <f t="shared" si="2"/>
        <v>0</v>
      </c>
      <c r="N25" s="28"/>
      <c r="O25" s="28"/>
      <c r="P25" s="29">
        <v>0.67500000000000004</v>
      </c>
      <c r="Q25" s="28">
        <f t="shared" si="3"/>
        <v>49.28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38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ht="22.5" outlineLevel="1" x14ac:dyDescent="0.2">
      <c r="A26" s="21">
        <v>18</v>
      </c>
      <c r="B26" s="26" t="s">
        <v>73</v>
      </c>
      <c r="C26" s="47" t="s">
        <v>74</v>
      </c>
      <c r="D26" s="27" t="s">
        <v>55</v>
      </c>
      <c r="E26" s="30">
        <v>4</v>
      </c>
      <c r="F26" s="31"/>
      <c r="G26" s="31"/>
      <c r="H26" s="31">
        <v>21</v>
      </c>
      <c r="I26" s="31">
        <f t="shared" si="0"/>
        <v>0</v>
      </c>
      <c r="J26" s="28">
        <v>4.8999999999999998E-3</v>
      </c>
      <c r="K26" s="28">
        <f t="shared" si="1"/>
        <v>1.9599999999999999E-2</v>
      </c>
      <c r="L26" s="28">
        <v>0</v>
      </c>
      <c r="M26" s="28">
        <f t="shared" si="2"/>
        <v>0</v>
      </c>
      <c r="N26" s="28"/>
      <c r="O26" s="28"/>
      <c r="P26" s="29">
        <v>0</v>
      </c>
      <c r="Q26" s="28">
        <f t="shared" si="3"/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41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ht="22.5" outlineLevel="1" x14ac:dyDescent="0.2">
      <c r="A27" s="21">
        <v>19</v>
      </c>
      <c r="B27" s="26" t="s">
        <v>75</v>
      </c>
      <c r="C27" s="47" t="s">
        <v>76</v>
      </c>
      <c r="D27" s="27" t="s">
        <v>55</v>
      </c>
      <c r="E27" s="30">
        <v>3</v>
      </c>
      <c r="F27" s="31"/>
      <c r="G27" s="31"/>
      <c r="H27" s="31">
        <v>21</v>
      </c>
      <c r="I27" s="31">
        <f t="shared" si="0"/>
        <v>0</v>
      </c>
      <c r="J27" s="28">
        <v>4.8999999999999998E-3</v>
      </c>
      <c r="K27" s="28">
        <f t="shared" si="1"/>
        <v>1.47E-2</v>
      </c>
      <c r="L27" s="28">
        <v>0</v>
      </c>
      <c r="M27" s="28">
        <f t="shared" si="2"/>
        <v>0</v>
      </c>
      <c r="N27" s="28"/>
      <c r="O27" s="28"/>
      <c r="P27" s="29">
        <v>0</v>
      </c>
      <c r="Q27" s="28">
        <f t="shared" si="3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41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ht="22.5" outlineLevel="1" x14ac:dyDescent="0.2">
      <c r="A28" s="21">
        <v>20</v>
      </c>
      <c r="B28" s="26" t="s">
        <v>77</v>
      </c>
      <c r="C28" s="47" t="s">
        <v>78</v>
      </c>
      <c r="D28" s="27" t="s">
        <v>55</v>
      </c>
      <c r="E28" s="30">
        <v>7</v>
      </c>
      <c r="F28" s="31"/>
      <c r="G28" s="31"/>
      <c r="H28" s="31">
        <v>21</v>
      </c>
      <c r="I28" s="31">
        <f t="shared" si="0"/>
        <v>0</v>
      </c>
      <c r="J28" s="28">
        <v>7.9000000000000008E-3</v>
      </c>
      <c r="K28" s="28">
        <f t="shared" si="1"/>
        <v>5.5300000000000002E-2</v>
      </c>
      <c r="L28" s="28">
        <v>0</v>
      </c>
      <c r="M28" s="28">
        <f t="shared" si="2"/>
        <v>0</v>
      </c>
      <c r="N28" s="28"/>
      <c r="O28" s="28"/>
      <c r="P28" s="29">
        <v>0</v>
      </c>
      <c r="Q28" s="28">
        <f t="shared" si="3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41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">
      <c r="A29" s="21">
        <v>21</v>
      </c>
      <c r="B29" s="26" t="s">
        <v>79</v>
      </c>
      <c r="C29" s="47" t="s">
        <v>80</v>
      </c>
      <c r="D29" s="27" t="s">
        <v>55</v>
      </c>
      <c r="E29" s="30">
        <v>2</v>
      </c>
      <c r="F29" s="31"/>
      <c r="G29" s="31"/>
      <c r="H29" s="31">
        <v>21</v>
      </c>
      <c r="I29" s="31">
        <f t="shared" si="0"/>
        <v>0</v>
      </c>
      <c r="J29" s="28">
        <v>0</v>
      </c>
      <c r="K29" s="28">
        <f t="shared" si="1"/>
        <v>0</v>
      </c>
      <c r="L29" s="28">
        <v>0</v>
      </c>
      <c r="M29" s="28">
        <f t="shared" si="2"/>
        <v>0</v>
      </c>
      <c r="N29" s="28"/>
      <c r="O29" s="28"/>
      <c r="P29" s="29">
        <v>0.54817000000000005</v>
      </c>
      <c r="Q29" s="28">
        <f t="shared" si="3"/>
        <v>1.1000000000000001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38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22.5" outlineLevel="1" x14ac:dyDescent="0.2">
      <c r="A30" s="21">
        <v>22</v>
      </c>
      <c r="B30" s="26" t="s">
        <v>81</v>
      </c>
      <c r="C30" s="47" t="s">
        <v>82</v>
      </c>
      <c r="D30" s="27" t="s">
        <v>55</v>
      </c>
      <c r="E30" s="30">
        <v>2</v>
      </c>
      <c r="F30" s="31"/>
      <c r="G30" s="31"/>
      <c r="H30" s="31">
        <v>21</v>
      </c>
      <c r="I30" s="31">
        <f t="shared" si="0"/>
        <v>0</v>
      </c>
      <c r="J30" s="28">
        <v>3.3999999999999998E-3</v>
      </c>
      <c r="K30" s="28">
        <f t="shared" si="1"/>
        <v>6.7999999999999996E-3</v>
      </c>
      <c r="L30" s="28">
        <v>0</v>
      </c>
      <c r="M30" s="28">
        <f t="shared" si="2"/>
        <v>0</v>
      </c>
      <c r="N30" s="28"/>
      <c r="O30" s="28"/>
      <c r="P30" s="29">
        <v>0</v>
      </c>
      <c r="Q30" s="28">
        <f t="shared" si="3"/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41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">
      <c r="A31" s="21">
        <v>23</v>
      </c>
      <c r="B31" s="26" t="s">
        <v>83</v>
      </c>
      <c r="C31" s="47" t="s">
        <v>84</v>
      </c>
      <c r="D31" s="27" t="s">
        <v>55</v>
      </c>
      <c r="E31" s="30">
        <v>14</v>
      </c>
      <c r="F31" s="31"/>
      <c r="G31" s="31"/>
      <c r="H31" s="31">
        <v>21</v>
      </c>
      <c r="I31" s="31">
        <f t="shared" si="0"/>
        <v>0</v>
      </c>
      <c r="J31" s="28">
        <v>1.8000000000000001E-4</v>
      </c>
      <c r="K31" s="28">
        <f t="shared" si="1"/>
        <v>2.5200000000000001E-3</v>
      </c>
      <c r="L31" s="28">
        <v>0</v>
      </c>
      <c r="M31" s="28">
        <f t="shared" si="2"/>
        <v>0</v>
      </c>
      <c r="N31" s="28"/>
      <c r="O31" s="28"/>
      <c r="P31" s="29">
        <v>0</v>
      </c>
      <c r="Q31" s="28">
        <f t="shared" si="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41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">
      <c r="A32" s="21">
        <v>24</v>
      </c>
      <c r="B32" s="26" t="s">
        <v>85</v>
      </c>
      <c r="C32" s="47" t="s">
        <v>86</v>
      </c>
      <c r="D32" s="27" t="s">
        <v>55</v>
      </c>
      <c r="E32" s="30">
        <v>14</v>
      </c>
      <c r="F32" s="31"/>
      <c r="G32" s="31"/>
      <c r="H32" s="31">
        <v>21</v>
      </c>
      <c r="I32" s="31">
        <f t="shared" si="0"/>
        <v>0</v>
      </c>
      <c r="J32" s="28">
        <v>2.2000000000000001E-4</v>
      </c>
      <c r="K32" s="28">
        <f t="shared" si="1"/>
        <v>3.0799999999999998E-3</v>
      </c>
      <c r="L32" s="28">
        <v>0</v>
      </c>
      <c r="M32" s="28">
        <f t="shared" si="2"/>
        <v>0</v>
      </c>
      <c r="N32" s="28"/>
      <c r="O32" s="28"/>
      <c r="P32" s="29">
        <v>0</v>
      </c>
      <c r="Q32" s="28">
        <f t="shared" si="3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outlineLevel="1" x14ac:dyDescent="0.2">
      <c r="A33" s="21">
        <v>25</v>
      </c>
      <c r="B33" s="26" t="s">
        <v>87</v>
      </c>
      <c r="C33" s="47" t="s">
        <v>88</v>
      </c>
      <c r="D33" s="27" t="s">
        <v>55</v>
      </c>
      <c r="E33" s="30">
        <v>16</v>
      </c>
      <c r="F33" s="31"/>
      <c r="G33" s="31"/>
      <c r="H33" s="31">
        <v>21</v>
      </c>
      <c r="I33" s="31">
        <f t="shared" si="0"/>
        <v>0</v>
      </c>
      <c r="J33" s="28">
        <v>0</v>
      </c>
      <c r="K33" s="28">
        <f t="shared" si="1"/>
        <v>0</v>
      </c>
      <c r="L33" s="28">
        <v>0</v>
      </c>
      <c r="M33" s="28">
        <f t="shared" si="2"/>
        <v>0</v>
      </c>
      <c r="N33" s="28"/>
      <c r="O33" s="28"/>
      <c r="P33" s="29">
        <v>0.14749999999999999</v>
      </c>
      <c r="Q33" s="28">
        <f t="shared" si="3"/>
        <v>2.36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38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outlineLevel="1" x14ac:dyDescent="0.2">
      <c r="A34" s="21">
        <v>26</v>
      </c>
      <c r="B34" s="26" t="s">
        <v>89</v>
      </c>
      <c r="C34" s="47" t="s">
        <v>90</v>
      </c>
      <c r="D34" s="27" t="s">
        <v>55</v>
      </c>
      <c r="E34" s="30">
        <v>16</v>
      </c>
      <c r="F34" s="31"/>
      <c r="G34" s="31"/>
      <c r="H34" s="31">
        <v>21</v>
      </c>
      <c r="I34" s="31">
        <f t="shared" si="0"/>
        <v>0</v>
      </c>
      <c r="J34" s="28">
        <v>1.0000000000000001E-5</v>
      </c>
      <c r="K34" s="28">
        <f t="shared" si="1"/>
        <v>1.6000000000000001E-4</v>
      </c>
      <c r="L34" s="28">
        <v>0</v>
      </c>
      <c r="M34" s="28">
        <f t="shared" si="2"/>
        <v>0</v>
      </c>
      <c r="N34" s="28"/>
      <c r="O34" s="28"/>
      <c r="P34" s="29">
        <v>0</v>
      </c>
      <c r="Q34" s="28">
        <f t="shared" si="3"/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41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outlineLevel="1" x14ac:dyDescent="0.2">
      <c r="A35" s="21">
        <v>27</v>
      </c>
      <c r="B35" s="26" t="s">
        <v>91</v>
      </c>
      <c r="C35" s="47" t="s">
        <v>92</v>
      </c>
      <c r="D35" s="27" t="s">
        <v>55</v>
      </c>
      <c r="E35" s="30">
        <v>4</v>
      </c>
      <c r="F35" s="31"/>
      <c r="G35" s="31"/>
      <c r="H35" s="31">
        <v>21</v>
      </c>
      <c r="I35" s="31">
        <f t="shared" si="0"/>
        <v>0</v>
      </c>
      <c r="J35" s="28">
        <v>0</v>
      </c>
      <c r="K35" s="28">
        <f t="shared" si="1"/>
        <v>0</v>
      </c>
      <c r="L35" s="28">
        <v>0</v>
      </c>
      <c r="M35" s="28">
        <f t="shared" si="2"/>
        <v>0</v>
      </c>
      <c r="N35" s="28"/>
      <c r="O35" s="28"/>
      <c r="P35" s="29">
        <v>0.16866999999999999</v>
      </c>
      <c r="Q35" s="28">
        <f t="shared" si="3"/>
        <v>0.67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38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outlineLevel="1" x14ac:dyDescent="0.2">
      <c r="A36" s="21">
        <v>28</v>
      </c>
      <c r="B36" s="26" t="s">
        <v>93</v>
      </c>
      <c r="C36" s="47" t="s">
        <v>94</v>
      </c>
      <c r="D36" s="27" t="s">
        <v>55</v>
      </c>
      <c r="E36" s="30">
        <v>4</v>
      </c>
      <c r="F36" s="31"/>
      <c r="G36" s="31"/>
      <c r="H36" s="31">
        <v>21</v>
      </c>
      <c r="I36" s="31">
        <f t="shared" si="0"/>
        <v>0</v>
      </c>
      <c r="J36" s="28">
        <v>4.0000000000000003E-5</v>
      </c>
      <c r="K36" s="28">
        <f t="shared" si="1"/>
        <v>1.6000000000000001E-4</v>
      </c>
      <c r="L36" s="28">
        <v>0</v>
      </c>
      <c r="M36" s="28">
        <f t="shared" si="2"/>
        <v>0</v>
      </c>
      <c r="N36" s="28"/>
      <c r="O36" s="28"/>
      <c r="P36" s="29">
        <v>0</v>
      </c>
      <c r="Q36" s="28">
        <f t="shared" si="3"/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41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outlineLevel="1" x14ac:dyDescent="0.2">
      <c r="A37" s="21">
        <v>29</v>
      </c>
      <c r="B37" s="26" t="s">
        <v>95</v>
      </c>
      <c r="C37" s="47" t="s">
        <v>96</v>
      </c>
      <c r="D37" s="27" t="s">
        <v>55</v>
      </c>
      <c r="E37" s="30">
        <v>1</v>
      </c>
      <c r="F37" s="31"/>
      <c r="G37" s="31"/>
      <c r="H37" s="31">
        <v>21</v>
      </c>
      <c r="I37" s="31">
        <f t="shared" si="0"/>
        <v>0</v>
      </c>
      <c r="J37" s="28">
        <v>0</v>
      </c>
      <c r="K37" s="28">
        <f t="shared" si="1"/>
        <v>0</v>
      </c>
      <c r="L37" s="28">
        <v>0</v>
      </c>
      <c r="M37" s="28">
        <f t="shared" si="2"/>
        <v>0</v>
      </c>
      <c r="N37" s="28"/>
      <c r="O37" s="28"/>
      <c r="P37" s="29">
        <v>0.16866999999999999</v>
      </c>
      <c r="Q37" s="28">
        <f t="shared" si="3"/>
        <v>0.17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38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outlineLevel="1" x14ac:dyDescent="0.2">
      <c r="A38" s="21">
        <v>30</v>
      </c>
      <c r="B38" s="26" t="s">
        <v>97</v>
      </c>
      <c r="C38" s="47" t="s">
        <v>98</v>
      </c>
      <c r="D38" s="27" t="s">
        <v>55</v>
      </c>
      <c r="E38" s="30">
        <v>1</v>
      </c>
      <c r="F38" s="31"/>
      <c r="G38" s="31"/>
      <c r="H38" s="31">
        <v>21</v>
      </c>
      <c r="I38" s="31">
        <f t="shared" si="0"/>
        <v>0</v>
      </c>
      <c r="J38" s="28">
        <v>5.0000000000000002E-5</v>
      </c>
      <c r="K38" s="28">
        <f t="shared" si="1"/>
        <v>5.0000000000000002E-5</v>
      </c>
      <c r="L38" s="28">
        <v>0</v>
      </c>
      <c r="M38" s="28">
        <f t="shared" si="2"/>
        <v>0</v>
      </c>
      <c r="N38" s="28"/>
      <c r="O38" s="28"/>
      <c r="P38" s="29">
        <v>0</v>
      </c>
      <c r="Q38" s="28">
        <f t="shared" si="3"/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41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outlineLevel="1" x14ac:dyDescent="0.2">
      <c r="A39" s="21">
        <v>31</v>
      </c>
      <c r="B39" s="26" t="s">
        <v>99</v>
      </c>
      <c r="C39" s="47" t="s">
        <v>100</v>
      </c>
      <c r="D39" s="27" t="s">
        <v>55</v>
      </c>
      <c r="E39" s="30">
        <v>10</v>
      </c>
      <c r="F39" s="31"/>
      <c r="G39" s="31"/>
      <c r="H39" s="31">
        <v>21</v>
      </c>
      <c r="I39" s="31">
        <f t="shared" si="0"/>
        <v>0</v>
      </c>
      <c r="J39" s="28">
        <v>0</v>
      </c>
      <c r="K39" s="28">
        <f t="shared" si="1"/>
        <v>0</v>
      </c>
      <c r="L39" s="28">
        <v>0</v>
      </c>
      <c r="M39" s="28">
        <f t="shared" si="2"/>
        <v>0</v>
      </c>
      <c r="N39" s="28"/>
      <c r="O39" s="28"/>
      <c r="P39" s="29">
        <v>0.14749999999999999</v>
      </c>
      <c r="Q39" s="28">
        <f t="shared" si="3"/>
        <v>1.48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38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outlineLevel="1" x14ac:dyDescent="0.2">
      <c r="A40" s="21">
        <v>32</v>
      </c>
      <c r="B40" s="26" t="s">
        <v>101</v>
      </c>
      <c r="C40" s="47" t="s">
        <v>102</v>
      </c>
      <c r="D40" s="27" t="s">
        <v>55</v>
      </c>
      <c r="E40" s="30">
        <v>10</v>
      </c>
      <c r="F40" s="31"/>
      <c r="G40" s="31"/>
      <c r="H40" s="31">
        <v>21</v>
      </c>
      <c r="I40" s="31">
        <f t="shared" si="0"/>
        <v>0</v>
      </c>
      <c r="J40" s="28">
        <v>6.0000000000000002E-5</v>
      </c>
      <c r="K40" s="28">
        <f t="shared" si="1"/>
        <v>5.9999999999999995E-4</v>
      </c>
      <c r="L40" s="28">
        <v>0</v>
      </c>
      <c r="M40" s="28">
        <f t="shared" si="2"/>
        <v>0</v>
      </c>
      <c r="N40" s="28"/>
      <c r="O40" s="28"/>
      <c r="P40" s="29">
        <v>0</v>
      </c>
      <c r="Q40" s="28">
        <f t="shared" si="3"/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41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">
      <c r="A41" s="21">
        <v>33</v>
      </c>
      <c r="B41" s="26" t="s">
        <v>103</v>
      </c>
      <c r="C41" s="47" t="s">
        <v>104</v>
      </c>
      <c r="D41" s="27" t="s">
        <v>55</v>
      </c>
      <c r="E41" s="30">
        <v>15</v>
      </c>
      <c r="F41" s="31"/>
      <c r="G41" s="31"/>
      <c r="H41" s="31">
        <v>21</v>
      </c>
      <c r="I41" s="31">
        <f t="shared" ref="I41:I72" si="4">G41*(1+H41/100)</f>
        <v>0</v>
      </c>
      <c r="J41" s="28">
        <v>1.0000000000000001E-5</v>
      </c>
      <c r="K41" s="28">
        <f t="shared" ref="K41:K72" si="5">ROUND(E41*J41,5)</f>
        <v>1.4999999999999999E-4</v>
      </c>
      <c r="L41" s="28">
        <v>0</v>
      </c>
      <c r="M41" s="28">
        <f t="shared" ref="M41:M72" si="6">ROUND(E41*L41,5)</f>
        <v>0</v>
      </c>
      <c r="N41" s="28"/>
      <c r="O41" s="28"/>
      <c r="P41" s="29">
        <v>0</v>
      </c>
      <c r="Q41" s="28">
        <f t="shared" ref="Q41:Q72" si="7">ROUND(E41*P41,2)</f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41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outlineLevel="1" x14ac:dyDescent="0.2">
      <c r="A42" s="21">
        <v>34</v>
      </c>
      <c r="B42" s="26" t="s">
        <v>105</v>
      </c>
      <c r="C42" s="47" t="s">
        <v>106</v>
      </c>
      <c r="D42" s="27" t="s">
        <v>55</v>
      </c>
      <c r="E42" s="30">
        <v>1</v>
      </c>
      <c r="F42" s="31"/>
      <c r="G42" s="31"/>
      <c r="H42" s="31">
        <v>21</v>
      </c>
      <c r="I42" s="31">
        <f t="shared" si="4"/>
        <v>0</v>
      </c>
      <c r="J42" s="28">
        <v>1.0000000000000001E-5</v>
      </c>
      <c r="K42" s="28">
        <f t="shared" si="5"/>
        <v>1.0000000000000001E-5</v>
      </c>
      <c r="L42" s="28">
        <v>0</v>
      </c>
      <c r="M42" s="28">
        <f t="shared" si="6"/>
        <v>0</v>
      </c>
      <c r="N42" s="28"/>
      <c r="O42" s="28"/>
      <c r="P42" s="29">
        <v>0</v>
      </c>
      <c r="Q42" s="28">
        <f t="shared" si="7"/>
        <v>0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41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outlineLevel="1" x14ac:dyDescent="0.2">
      <c r="A43" s="21">
        <v>35</v>
      </c>
      <c r="B43" s="26" t="s">
        <v>107</v>
      </c>
      <c r="C43" s="47" t="s">
        <v>108</v>
      </c>
      <c r="D43" s="27" t="s">
        <v>55</v>
      </c>
      <c r="E43" s="30">
        <v>15</v>
      </c>
      <c r="F43" s="31"/>
      <c r="G43" s="31"/>
      <c r="H43" s="31">
        <v>21</v>
      </c>
      <c r="I43" s="31">
        <f t="shared" si="4"/>
        <v>0</v>
      </c>
      <c r="J43" s="28">
        <v>1.0000000000000001E-5</v>
      </c>
      <c r="K43" s="28">
        <f t="shared" si="5"/>
        <v>1.4999999999999999E-4</v>
      </c>
      <c r="L43" s="28">
        <v>0</v>
      </c>
      <c r="M43" s="28">
        <f t="shared" si="6"/>
        <v>0</v>
      </c>
      <c r="N43" s="28"/>
      <c r="O43" s="28"/>
      <c r="P43" s="29">
        <v>0</v>
      </c>
      <c r="Q43" s="28">
        <f t="shared" si="7"/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41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outlineLevel="1" x14ac:dyDescent="0.2">
      <c r="A44" s="21">
        <v>36</v>
      </c>
      <c r="B44" s="26" t="s">
        <v>109</v>
      </c>
      <c r="C44" s="47" t="s">
        <v>110</v>
      </c>
      <c r="D44" s="27" t="s">
        <v>55</v>
      </c>
      <c r="E44" s="30">
        <v>10</v>
      </c>
      <c r="F44" s="31"/>
      <c r="G44" s="31"/>
      <c r="H44" s="31">
        <v>21</v>
      </c>
      <c r="I44" s="31">
        <f t="shared" si="4"/>
        <v>0</v>
      </c>
      <c r="J44" s="28">
        <v>5.0000000000000002E-5</v>
      </c>
      <c r="K44" s="28">
        <f t="shared" si="5"/>
        <v>5.0000000000000001E-4</v>
      </c>
      <c r="L44" s="28">
        <v>0</v>
      </c>
      <c r="M44" s="28">
        <f t="shared" si="6"/>
        <v>0</v>
      </c>
      <c r="N44" s="28"/>
      <c r="O44" s="28"/>
      <c r="P44" s="29">
        <v>0</v>
      </c>
      <c r="Q44" s="28">
        <f t="shared" si="7"/>
        <v>0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41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outlineLevel="1" x14ac:dyDescent="0.2">
      <c r="A45" s="21">
        <v>37</v>
      </c>
      <c r="B45" s="26" t="s">
        <v>111</v>
      </c>
      <c r="C45" s="47" t="s">
        <v>112</v>
      </c>
      <c r="D45" s="27" t="s">
        <v>55</v>
      </c>
      <c r="E45" s="30">
        <v>5</v>
      </c>
      <c r="F45" s="31"/>
      <c r="G45" s="31"/>
      <c r="H45" s="31">
        <v>21</v>
      </c>
      <c r="I45" s="31">
        <f t="shared" si="4"/>
        <v>0</v>
      </c>
      <c r="J45" s="28">
        <v>0</v>
      </c>
      <c r="K45" s="28">
        <f t="shared" si="5"/>
        <v>0</v>
      </c>
      <c r="L45" s="28">
        <v>0</v>
      </c>
      <c r="M45" s="28">
        <f t="shared" si="6"/>
        <v>0</v>
      </c>
      <c r="N45" s="28"/>
      <c r="O45" s="28"/>
      <c r="P45" s="29">
        <v>0</v>
      </c>
      <c r="Q45" s="28">
        <f t="shared" si="7"/>
        <v>0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41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">
      <c r="A46" s="21">
        <v>38</v>
      </c>
      <c r="B46" s="26" t="s">
        <v>113</v>
      </c>
      <c r="C46" s="47" t="s">
        <v>114</v>
      </c>
      <c r="D46" s="27" t="s">
        <v>55</v>
      </c>
      <c r="E46" s="30">
        <v>52</v>
      </c>
      <c r="F46" s="31"/>
      <c r="G46" s="31"/>
      <c r="H46" s="31">
        <v>21</v>
      </c>
      <c r="I46" s="31">
        <f t="shared" si="4"/>
        <v>0</v>
      </c>
      <c r="J46" s="28">
        <v>0</v>
      </c>
      <c r="K46" s="28">
        <f t="shared" si="5"/>
        <v>0</v>
      </c>
      <c r="L46" s="28">
        <v>0</v>
      </c>
      <c r="M46" s="28">
        <f t="shared" si="6"/>
        <v>0</v>
      </c>
      <c r="N46" s="28"/>
      <c r="O46" s="28"/>
      <c r="P46" s="29">
        <v>0.26</v>
      </c>
      <c r="Q46" s="28">
        <f t="shared" si="7"/>
        <v>13.52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38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">
      <c r="A47" s="21">
        <v>39</v>
      </c>
      <c r="B47" s="26" t="s">
        <v>115</v>
      </c>
      <c r="C47" s="47" t="s">
        <v>116</v>
      </c>
      <c r="D47" s="27" t="s">
        <v>55</v>
      </c>
      <c r="E47" s="30">
        <v>41</v>
      </c>
      <c r="F47" s="31"/>
      <c r="G47" s="31"/>
      <c r="H47" s="31">
        <v>21</v>
      </c>
      <c r="I47" s="31">
        <f t="shared" si="4"/>
        <v>0</v>
      </c>
      <c r="J47" s="28">
        <v>1.0000000000000001E-5</v>
      </c>
      <c r="K47" s="28">
        <f t="shared" si="5"/>
        <v>4.0999999999999999E-4</v>
      </c>
      <c r="L47" s="28">
        <v>0</v>
      </c>
      <c r="M47" s="28">
        <f t="shared" si="6"/>
        <v>0</v>
      </c>
      <c r="N47" s="28"/>
      <c r="O47" s="28"/>
      <c r="P47" s="29">
        <v>0</v>
      </c>
      <c r="Q47" s="28">
        <f t="shared" si="7"/>
        <v>0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41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22.5" outlineLevel="1" x14ac:dyDescent="0.2">
      <c r="A48" s="21">
        <v>40</v>
      </c>
      <c r="B48" s="26" t="s">
        <v>117</v>
      </c>
      <c r="C48" s="47" t="s">
        <v>118</v>
      </c>
      <c r="D48" s="27" t="s">
        <v>55</v>
      </c>
      <c r="E48" s="30">
        <v>11</v>
      </c>
      <c r="F48" s="31"/>
      <c r="G48" s="31"/>
      <c r="H48" s="31">
        <v>21</v>
      </c>
      <c r="I48" s="31">
        <f t="shared" si="4"/>
        <v>0</v>
      </c>
      <c r="J48" s="28">
        <v>1.0000000000000001E-5</v>
      </c>
      <c r="K48" s="28">
        <f t="shared" si="5"/>
        <v>1.1E-4</v>
      </c>
      <c r="L48" s="28">
        <v>0</v>
      </c>
      <c r="M48" s="28">
        <f t="shared" si="6"/>
        <v>0</v>
      </c>
      <c r="N48" s="28"/>
      <c r="O48" s="28"/>
      <c r="P48" s="29">
        <v>0</v>
      </c>
      <c r="Q48" s="28">
        <f t="shared" si="7"/>
        <v>0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41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">
      <c r="A49" s="21">
        <v>41</v>
      </c>
      <c r="B49" s="26" t="s">
        <v>119</v>
      </c>
      <c r="C49" s="47" t="s">
        <v>120</v>
      </c>
      <c r="D49" s="27" t="s">
        <v>55</v>
      </c>
      <c r="E49" s="30">
        <v>83</v>
      </c>
      <c r="F49" s="31"/>
      <c r="G49" s="31"/>
      <c r="H49" s="31">
        <v>21</v>
      </c>
      <c r="I49" s="31">
        <f t="shared" si="4"/>
        <v>0</v>
      </c>
      <c r="J49" s="28">
        <v>5.0000000000000002E-5</v>
      </c>
      <c r="K49" s="28">
        <f t="shared" si="5"/>
        <v>4.15E-3</v>
      </c>
      <c r="L49" s="28">
        <v>0</v>
      </c>
      <c r="M49" s="28">
        <f t="shared" si="6"/>
        <v>0</v>
      </c>
      <c r="N49" s="28"/>
      <c r="O49" s="28"/>
      <c r="P49" s="29">
        <v>0</v>
      </c>
      <c r="Q49" s="28">
        <f t="shared" si="7"/>
        <v>0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41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">
      <c r="A50" s="21">
        <v>42</v>
      </c>
      <c r="B50" s="26" t="s">
        <v>121</v>
      </c>
      <c r="C50" s="47" t="s">
        <v>122</v>
      </c>
      <c r="D50" s="27" t="s">
        <v>55</v>
      </c>
      <c r="E50" s="30">
        <v>2</v>
      </c>
      <c r="F50" s="31"/>
      <c r="G50" s="31"/>
      <c r="H50" s="31">
        <v>21</v>
      </c>
      <c r="I50" s="31">
        <f t="shared" si="4"/>
        <v>0</v>
      </c>
      <c r="J50" s="28">
        <v>0</v>
      </c>
      <c r="K50" s="28">
        <f t="shared" si="5"/>
        <v>0</v>
      </c>
      <c r="L50" s="28">
        <v>0</v>
      </c>
      <c r="M50" s="28">
        <f t="shared" si="6"/>
        <v>0</v>
      </c>
      <c r="N50" s="28"/>
      <c r="O50" s="28"/>
      <c r="P50" s="29">
        <v>2.65</v>
      </c>
      <c r="Q50" s="28">
        <f t="shared" si="7"/>
        <v>5.3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38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34.15" customHeight="1" outlineLevel="1" x14ac:dyDescent="0.2">
      <c r="A51" s="21">
        <v>43</v>
      </c>
      <c r="B51" s="26" t="s">
        <v>123</v>
      </c>
      <c r="C51" s="47" t="s">
        <v>176</v>
      </c>
      <c r="D51" s="27" t="s">
        <v>55</v>
      </c>
      <c r="E51" s="30">
        <v>1</v>
      </c>
      <c r="F51" s="31"/>
      <c r="G51" s="31"/>
      <c r="H51" s="31">
        <v>21</v>
      </c>
      <c r="I51" s="31">
        <f t="shared" si="4"/>
        <v>0</v>
      </c>
      <c r="J51" s="28">
        <v>1.78E-2</v>
      </c>
      <c r="K51" s="28">
        <f t="shared" si="5"/>
        <v>1.78E-2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41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34.15" customHeight="1" outlineLevel="1" x14ac:dyDescent="0.2">
      <c r="A52" s="21">
        <v>44</v>
      </c>
      <c r="B52" s="26" t="s">
        <v>124</v>
      </c>
      <c r="C52" s="47" t="s">
        <v>177</v>
      </c>
      <c r="D52" s="27" t="s">
        <v>55</v>
      </c>
      <c r="E52" s="30">
        <v>1</v>
      </c>
      <c r="F52" s="31"/>
      <c r="G52" s="31"/>
      <c r="H52" s="31">
        <v>21</v>
      </c>
      <c r="I52" s="31">
        <f t="shared" si="4"/>
        <v>0</v>
      </c>
      <c r="J52" s="28">
        <v>1.78E-2</v>
      </c>
      <c r="K52" s="28">
        <f t="shared" si="5"/>
        <v>1.78E-2</v>
      </c>
      <c r="L52" s="28">
        <v>0</v>
      </c>
      <c r="M52" s="28">
        <f t="shared" si="6"/>
        <v>0</v>
      </c>
      <c r="N52" s="28"/>
      <c r="O52" s="28"/>
      <c r="P52" s="29">
        <v>0</v>
      </c>
      <c r="Q52" s="28">
        <f t="shared" si="7"/>
        <v>0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41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outlineLevel="1" x14ac:dyDescent="0.2">
      <c r="A53" s="21">
        <v>45</v>
      </c>
      <c r="B53" s="26" t="s">
        <v>125</v>
      </c>
      <c r="C53" s="47" t="s">
        <v>126</v>
      </c>
      <c r="D53" s="27" t="s">
        <v>55</v>
      </c>
      <c r="E53" s="30">
        <v>22</v>
      </c>
      <c r="F53" s="31"/>
      <c r="G53" s="31"/>
      <c r="H53" s="31">
        <v>21</v>
      </c>
      <c r="I53" s="31">
        <f t="shared" si="4"/>
        <v>0</v>
      </c>
      <c r="J53" s="28">
        <v>0</v>
      </c>
      <c r="K53" s="28">
        <f t="shared" si="5"/>
        <v>0</v>
      </c>
      <c r="L53" s="28">
        <v>0</v>
      </c>
      <c r="M53" s="28">
        <f t="shared" si="6"/>
        <v>0</v>
      </c>
      <c r="N53" s="28"/>
      <c r="O53" s="28"/>
      <c r="P53" s="29">
        <v>0.24232999999999999</v>
      </c>
      <c r="Q53" s="28">
        <f t="shared" si="7"/>
        <v>5.33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38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outlineLevel="1" x14ac:dyDescent="0.2">
      <c r="A54" s="21">
        <v>46</v>
      </c>
      <c r="B54" s="26" t="s">
        <v>127</v>
      </c>
      <c r="C54" s="47" t="s">
        <v>128</v>
      </c>
      <c r="D54" s="27" t="s">
        <v>55</v>
      </c>
      <c r="E54" s="30">
        <v>1</v>
      </c>
      <c r="F54" s="31"/>
      <c r="G54" s="31"/>
      <c r="H54" s="31">
        <v>21</v>
      </c>
      <c r="I54" s="31">
        <f t="shared" si="4"/>
        <v>0</v>
      </c>
      <c r="J54" s="28">
        <v>0</v>
      </c>
      <c r="K54" s="28">
        <f t="shared" si="5"/>
        <v>0</v>
      </c>
      <c r="L54" s="28">
        <v>0</v>
      </c>
      <c r="M54" s="28">
        <f t="shared" si="6"/>
        <v>0</v>
      </c>
      <c r="N54" s="28"/>
      <c r="O54" s="28"/>
      <c r="P54" s="29">
        <v>0.34799999999999998</v>
      </c>
      <c r="Q54" s="28">
        <f t="shared" si="7"/>
        <v>0.35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">
      <c r="A55" s="21">
        <v>47</v>
      </c>
      <c r="B55" s="26" t="s">
        <v>129</v>
      </c>
      <c r="C55" s="47" t="s">
        <v>130</v>
      </c>
      <c r="D55" s="27" t="s">
        <v>55</v>
      </c>
      <c r="E55" s="30">
        <v>4</v>
      </c>
      <c r="F55" s="31"/>
      <c r="G55" s="31"/>
      <c r="H55" s="31">
        <v>21</v>
      </c>
      <c r="I55" s="31">
        <f t="shared" si="4"/>
        <v>0</v>
      </c>
      <c r="J55" s="28">
        <v>0</v>
      </c>
      <c r="K55" s="28">
        <f t="shared" si="5"/>
        <v>0</v>
      </c>
      <c r="L55" s="28">
        <v>0</v>
      </c>
      <c r="M55" s="28">
        <f t="shared" si="6"/>
        <v>0</v>
      </c>
      <c r="N55" s="28"/>
      <c r="O55" s="28"/>
      <c r="P55" s="29">
        <v>1.0331699999999999</v>
      </c>
      <c r="Q55" s="28">
        <f t="shared" si="7"/>
        <v>4.13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38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">
      <c r="A56" s="21">
        <v>48</v>
      </c>
      <c r="B56" s="26" t="s">
        <v>131</v>
      </c>
      <c r="C56" s="47" t="s">
        <v>132</v>
      </c>
      <c r="D56" s="27" t="s">
        <v>55</v>
      </c>
      <c r="E56" s="30">
        <v>71</v>
      </c>
      <c r="F56" s="31"/>
      <c r="G56" s="31"/>
      <c r="H56" s="31">
        <v>21</v>
      </c>
      <c r="I56" s="31">
        <f t="shared" si="4"/>
        <v>0</v>
      </c>
      <c r="J56" s="28">
        <v>0</v>
      </c>
      <c r="K56" s="28">
        <f t="shared" si="5"/>
        <v>0</v>
      </c>
      <c r="L56" s="28">
        <v>0</v>
      </c>
      <c r="M56" s="28">
        <f t="shared" si="6"/>
        <v>0</v>
      </c>
      <c r="N56" s="28"/>
      <c r="O56" s="28"/>
      <c r="P56" s="29">
        <v>5.0500000000000003E-2</v>
      </c>
      <c r="Q56" s="28">
        <f t="shared" si="7"/>
        <v>3.59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38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">
      <c r="A57" s="21">
        <v>49</v>
      </c>
      <c r="B57" s="26" t="s">
        <v>133</v>
      </c>
      <c r="C57" s="47" t="s">
        <v>134</v>
      </c>
      <c r="D57" s="27" t="s">
        <v>55</v>
      </c>
      <c r="E57" s="30">
        <v>16</v>
      </c>
      <c r="F57" s="31"/>
      <c r="G57" s="31"/>
      <c r="H57" s="31">
        <v>21</v>
      </c>
      <c r="I57" s="31">
        <f t="shared" si="4"/>
        <v>0</v>
      </c>
      <c r="J57" s="28">
        <v>0</v>
      </c>
      <c r="K57" s="28">
        <f t="shared" si="5"/>
        <v>0</v>
      </c>
      <c r="L57" s="28">
        <v>0</v>
      </c>
      <c r="M57" s="28">
        <f t="shared" si="6"/>
        <v>0</v>
      </c>
      <c r="N57" s="28"/>
      <c r="O57" s="28"/>
      <c r="P57" s="29">
        <v>0.18967000000000001</v>
      </c>
      <c r="Q57" s="28">
        <f t="shared" si="7"/>
        <v>3.03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38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">
      <c r="A58" s="21">
        <v>50</v>
      </c>
      <c r="B58" s="26" t="s">
        <v>135</v>
      </c>
      <c r="C58" s="47" t="s">
        <v>136</v>
      </c>
      <c r="D58" s="27" t="s">
        <v>137</v>
      </c>
      <c r="E58" s="30">
        <v>1</v>
      </c>
      <c r="F58" s="31"/>
      <c r="G58" s="31"/>
      <c r="H58" s="31">
        <v>21</v>
      </c>
      <c r="I58" s="31">
        <f t="shared" si="4"/>
        <v>0</v>
      </c>
      <c r="J58" s="28">
        <v>0</v>
      </c>
      <c r="K58" s="28">
        <f t="shared" si="5"/>
        <v>0</v>
      </c>
      <c r="L58" s="28">
        <v>0</v>
      </c>
      <c r="M58" s="28">
        <f t="shared" si="6"/>
        <v>0</v>
      </c>
      <c r="N58" s="28"/>
      <c r="O58" s="28"/>
      <c r="P58" s="29">
        <v>0</v>
      </c>
      <c r="Q58" s="28">
        <f t="shared" si="7"/>
        <v>0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38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">
      <c r="A59" s="21">
        <v>51</v>
      </c>
      <c r="B59" s="26" t="s">
        <v>138</v>
      </c>
      <c r="C59" s="47" t="s">
        <v>139</v>
      </c>
      <c r="D59" s="27" t="s">
        <v>137</v>
      </c>
      <c r="E59" s="30">
        <v>1</v>
      </c>
      <c r="F59" s="31"/>
      <c r="G59" s="31"/>
      <c r="H59" s="31">
        <v>21</v>
      </c>
      <c r="I59" s="31">
        <f t="shared" si="4"/>
        <v>0</v>
      </c>
      <c r="J59" s="28">
        <v>0</v>
      </c>
      <c r="K59" s="28">
        <f t="shared" si="5"/>
        <v>0</v>
      </c>
      <c r="L59" s="28">
        <v>0</v>
      </c>
      <c r="M59" s="28">
        <f t="shared" si="6"/>
        <v>0</v>
      </c>
      <c r="N59" s="28"/>
      <c r="O59" s="28"/>
      <c r="P59" s="29">
        <v>0</v>
      </c>
      <c r="Q59" s="28">
        <f t="shared" si="7"/>
        <v>0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38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outlineLevel="1" x14ac:dyDescent="0.2">
      <c r="A60" s="21">
        <v>52</v>
      </c>
      <c r="B60" s="26" t="s">
        <v>140</v>
      </c>
      <c r="C60" s="47" t="s">
        <v>141</v>
      </c>
      <c r="D60" s="27" t="s">
        <v>55</v>
      </c>
      <c r="E60" s="30">
        <v>69</v>
      </c>
      <c r="F60" s="31"/>
      <c r="G60" s="31"/>
      <c r="H60" s="31">
        <v>21</v>
      </c>
      <c r="I60" s="31">
        <f t="shared" si="4"/>
        <v>0</v>
      </c>
      <c r="J60" s="28">
        <v>0</v>
      </c>
      <c r="K60" s="28">
        <f t="shared" si="5"/>
        <v>0</v>
      </c>
      <c r="L60" s="28">
        <v>0</v>
      </c>
      <c r="M60" s="28">
        <f t="shared" si="6"/>
        <v>0</v>
      </c>
      <c r="N60" s="28"/>
      <c r="O60" s="28"/>
      <c r="P60" s="29">
        <v>0.67500000000000004</v>
      </c>
      <c r="Q60" s="28">
        <f t="shared" si="7"/>
        <v>46.58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38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outlineLevel="1" x14ac:dyDescent="0.2">
      <c r="A61" s="21">
        <v>53</v>
      </c>
      <c r="B61" s="26" t="s">
        <v>142</v>
      </c>
      <c r="C61" s="47" t="s">
        <v>143</v>
      </c>
      <c r="D61" s="27" t="s">
        <v>55</v>
      </c>
      <c r="E61" s="30">
        <v>6</v>
      </c>
      <c r="F61" s="31"/>
      <c r="G61" s="31"/>
      <c r="H61" s="31">
        <v>21</v>
      </c>
      <c r="I61" s="31">
        <f t="shared" si="4"/>
        <v>0</v>
      </c>
      <c r="J61" s="28">
        <v>0</v>
      </c>
      <c r="K61" s="28">
        <f t="shared" si="5"/>
        <v>0</v>
      </c>
      <c r="L61" s="28">
        <v>0</v>
      </c>
      <c r="M61" s="28">
        <f t="shared" si="6"/>
        <v>0</v>
      </c>
      <c r="N61" s="28"/>
      <c r="O61" s="28"/>
      <c r="P61" s="29">
        <v>0.54817000000000005</v>
      </c>
      <c r="Q61" s="28">
        <f t="shared" si="7"/>
        <v>3.29</v>
      </c>
      <c r="R61" s="20"/>
      <c r="S61" s="20"/>
      <c r="T61" s="20"/>
      <c r="U61" s="20"/>
      <c r="V61" s="20"/>
      <c r="W61" s="20"/>
      <c r="X61" s="20"/>
      <c r="Y61" s="20"/>
      <c r="Z61" s="20"/>
      <c r="AA61" s="20" t="s">
        <v>38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outlineLevel="1" x14ac:dyDescent="0.2">
      <c r="A62" s="21">
        <v>54</v>
      </c>
      <c r="B62" s="26" t="s">
        <v>144</v>
      </c>
      <c r="C62" s="47" t="s">
        <v>145</v>
      </c>
      <c r="D62" s="27" t="s">
        <v>55</v>
      </c>
      <c r="E62" s="30">
        <v>19</v>
      </c>
      <c r="F62" s="31"/>
      <c r="G62" s="31"/>
      <c r="H62" s="31">
        <v>21</v>
      </c>
      <c r="I62" s="31">
        <f t="shared" si="4"/>
        <v>0</v>
      </c>
      <c r="J62" s="28">
        <v>0</v>
      </c>
      <c r="K62" s="28">
        <f t="shared" si="5"/>
        <v>0</v>
      </c>
      <c r="L62" s="28">
        <v>0</v>
      </c>
      <c r="M62" s="28">
        <f t="shared" si="6"/>
        <v>0</v>
      </c>
      <c r="N62" s="28"/>
      <c r="O62" s="28"/>
      <c r="P62" s="29">
        <v>0.16866999999999999</v>
      </c>
      <c r="Q62" s="28">
        <f t="shared" si="7"/>
        <v>3.2</v>
      </c>
      <c r="R62" s="20"/>
      <c r="S62" s="20"/>
      <c r="T62" s="20"/>
      <c r="U62" s="20"/>
      <c r="V62" s="20"/>
      <c r="W62" s="20"/>
      <c r="X62" s="20"/>
      <c r="Y62" s="20"/>
      <c r="Z62" s="20"/>
      <c r="AA62" s="20" t="s">
        <v>38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outlineLevel="1" x14ac:dyDescent="0.2">
      <c r="A63" s="21">
        <v>55</v>
      </c>
      <c r="B63" s="26" t="s">
        <v>146</v>
      </c>
      <c r="C63" s="47" t="s">
        <v>147</v>
      </c>
      <c r="D63" s="27" t="s">
        <v>55</v>
      </c>
      <c r="E63" s="30">
        <v>36</v>
      </c>
      <c r="F63" s="31"/>
      <c r="G63" s="31"/>
      <c r="H63" s="31">
        <v>21</v>
      </c>
      <c r="I63" s="31">
        <f t="shared" si="4"/>
        <v>0</v>
      </c>
      <c r="J63" s="28">
        <v>0</v>
      </c>
      <c r="K63" s="28">
        <f t="shared" si="5"/>
        <v>0</v>
      </c>
      <c r="L63" s="28">
        <v>0</v>
      </c>
      <c r="M63" s="28">
        <f t="shared" si="6"/>
        <v>0</v>
      </c>
      <c r="N63" s="28"/>
      <c r="O63" s="28"/>
      <c r="P63" s="29">
        <v>0.26</v>
      </c>
      <c r="Q63" s="28">
        <f t="shared" si="7"/>
        <v>9.36</v>
      </c>
      <c r="R63" s="20"/>
      <c r="S63" s="20"/>
      <c r="T63" s="20"/>
      <c r="U63" s="20"/>
      <c r="V63" s="20"/>
      <c r="W63" s="20"/>
      <c r="X63" s="20"/>
      <c r="Y63" s="20"/>
      <c r="Z63" s="20"/>
      <c r="AA63" s="20" t="s">
        <v>38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outlineLevel="1" x14ac:dyDescent="0.2">
      <c r="A64" s="21">
        <v>56</v>
      </c>
      <c r="B64" s="26" t="s">
        <v>148</v>
      </c>
      <c r="C64" s="47" t="s">
        <v>149</v>
      </c>
      <c r="D64" s="27" t="s">
        <v>55</v>
      </c>
      <c r="E64" s="30">
        <v>44</v>
      </c>
      <c r="F64" s="31"/>
      <c r="G64" s="31"/>
      <c r="H64" s="31">
        <v>21</v>
      </c>
      <c r="I64" s="31">
        <f t="shared" si="4"/>
        <v>0</v>
      </c>
      <c r="J64" s="28">
        <v>0</v>
      </c>
      <c r="K64" s="28">
        <f t="shared" si="5"/>
        <v>0</v>
      </c>
      <c r="L64" s="28">
        <v>0</v>
      </c>
      <c r="M64" s="28">
        <f t="shared" si="6"/>
        <v>0</v>
      </c>
      <c r="N64" s="28"/>
      <c r="O64" s="28"/>
      <c r="P64" s="29">
        <v>5.0500000000000003E-2</v>
      </c>
      <c r="Q64" s="28">
        <f t="shared" si="7"/>
        <v>2.2200000000000002</v>
      </c>
      <c r="R64" s="20"/>
      <c r="S64" s="20"/>
      <c r="T64" s="20"/>
      <c r="U64" s="20"/>
      <c r="V64" s="20"/>
      <c r="W64" s="20"/>
      <c r="X64" s="20"/>
      <c r="Y64" s="20"/>
      <c r="Z64" s="20"/>
      <c r="AA64" s="20" t="s">
        <v>38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outlineLevel="1" x14ac:dyDescent="0.2">
      <c r="A65" s="21">
        <v>57</v>
      </c>
      <c r="B65" s="26" t="s">
        <v>150</v>
      </c>
      <c r="C65" s="47" t="s">
        <v>151</v>
      </c>
      <c r="D65" s="27" t="s">
        <v>55</v>
      </c>
      <c r="E65" s="30">
        <v>2</v>
      </c>
      <c r="F65" s="31"/>
      <c r="G65" s="31"/>
      <c r="H65" s="31">
        <v>21</v>
      </c>
      <c r="I65" s="31">
        <f t="shared" si="4"/>
        <v>0</v>
      </c>
      <c r="J65" s="28">
        <v>0</v>
      </c>
      <c r="K65" s="28">
        <f t="shared" si="5"/>
        <v>0</v>
      </c>
      <c r="L65" s="28">
        <v>0</v>
      </c>
      <c r="M65" s="28">
        <f t="shared" si="6"/>
        <v>0</v>
      </c>
      <c r="N65" s="28"/>
      <c r="O65" s="28"/>
      <c r="P65" s="29">
        <v>0.05</v>
      </c>
      <c r="Q65" s="28">
        <f t="shared" si="7"/>
        <v>0.1</v>
      </c>
      <c r="R65" s="20"/>
      <c r="S65" s="20"/>
      <c r="T65" s="20"/>
      <c r="U65" s="20"/>
      <c r="V65" s="20"/>
      <c r="W65" s="20"/>
      <c r="X65" s="20"/>
      <c r="Y65" s="20"/>
      <c r="Z65" s="20"/>
      <c r="AA65" s="20" t="s">
        <v>38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outlineLevel="1" x14ac:dyDescent="0.2">
      <c r="A66" s="21">
        <v>58</v>
      </c>
      <c r="B66" s="26" t="s">
        <v>152</v>
      </c>
      <c r="C66" s="47" t="s">
        <v>153</v>
      </c>
      <c r="D66" s="27" t="s">
        <v>55</v>
      </c>
      <c r="E66" s="30">
        <v>16</v>
      </c>
      <c r="F66" s="31"/>
      <c r="G66" s="31"/>
      <c r="H66" s="31">
        <v>21</v>
      </c>
      <c r="I66" s="31">
        <f t="shared" si="4"/>
        <v>0</v>
      </c>
      <c r="J66" s="28">
        <v>0</v>
      </c>
      <c r="K66" s="28">
        <f t="shared" si="5"/>
        <v>0</v>
      </c>
      <c r="L66" s="28">
        <v>0</v>
      </c>
      <c r="M66" s="28">
        <f t="shared" si="6"/>
        <v>0</v>
      </c>
      <c r="N66" s="28"/>
      <c r="O66" s="28"/>
      <c r="P66" s="29">
        <v>0.18967000000000001</v>
      </c>
      <c r="Q66" s="28">
        <f t="shared" si="7"/>
        <v>3.03</v>
      </c>
      <c r="R66" s="20"/>
      <c r="S66" s="20"/>
      <c r="T66" s="20"/>
      <c r="U66" s="20"/>
      <c r="V66" s="20"/>
      <c r="W66" s="20"/>
      <c r="X66" s="20"/>
      <c r="Y66" s="20"/>
      <c r="Z66" s="20"/>
      <c r="AA66" s="20" t="s">
        <v>38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ht="22.5" outlineLevel="1" x14ac:dyDescent="0.2">
      <c r="A67" s="21">
        <v>59</v>
      </c>
      <c r="B67" s="26" t="s">
        <v>154</v>
      </c>
      <c r="C67" s="47" t="s">
        <v>155</v>
      </c>
      <c r="D67" s="27" t="s">
        <v>55</v>
      </c>
      <c r="E67" s="30">
        <v>2</v>
      </c>
      <c r="F67" s="31"/>
      <c r="G67" s="31"/>
      <c r="H67" s="31">
        <v>21</v>
      </c>
      <c r="I67" s="31">
        <f t="shared" si="4"/>
        <v>0</v>
      </c>
      <c r="J67" s="28">
        <v>0</v>
      </c>
      <c r="K67" s="28">
        <f t="shared" si="5"/>
        <v>0</v>
      </c>
      <c r="L67" s="28">
        <v>0</v>
      </c>
      <c r="M67" s="28">
        <f t="shared" si="6"/>
        <v>0</v>
      </c>
      <c r="N67" s="28"/>
      <c r="O67" s="28"/>
      <c r="P67" s="29">
        <v>2.65</v>
      </c>
      <c r="Q67" s="28">
        <f t="shared" si="7"/>
        <v>5.3</v>
      </c>
      <c r="R67" s="20"/>
      <c r="S67" s="20"/>
      <c r="T67" s="20"/>
      <c r="U67" s="20"/>
      <c r="V67" s="20"/>
      <c r="W67" s="20"/>
      <c r="X67" s="20"/>
      <c r="Y67" s="20"/>
      <c r="Z67" s="20"/>
      <c r="AA67" s="20" t="s">
        <v>38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outlineLevel="1" x14ac:dyDescent="0.2">
      <c r="A68" s="21">
        <v>60</v>
      </c>
      <c r="B68" s="26" t="s">
        <v>156</v>
      </c>
      <c r="C68" s="47" t="s">
        <v>157</v>
      </c>
      <c r="D68" s="27" t="s">
        <v>55</v>
      </c>
      <c r="E68" s="30">
        <v>55</v>
      </c>
      <c r="F68" s="31"/>
      <c r="G68" s="31"/>
      <c r="H68" s="31">
        <v>21</v>
      </c>
      <c r="I68" s="31">
        <f t="shared" si="4"/>
        <v>0</v>
      </c>
      <c r="J68" s="28">
        <v>0</v>
      </c>
      <c r="K68" s="28">
        <f t="shared" si="5"/>
        <v>0</v>
      </c>
      <c r="L68" s="28">
        <v>0</v>
      </c>
      <c r="M68" s="28">
        <f t="shared" si="6"/>
        <v>0</v>
      </c>
      <c r="N68" s="28"/>
      <c r="O68" s="28"/>
      <c r="P68" s="29">
        <v>0.14130000000000001</v>
      </c>
      <c r="Q68" s="28">
        <f t="shared" si="7"/>
        <v>7.77</v>
      </c>
      <c r="R68" s="20"/>
      <c r="S68" s="20"/>
      <c r="T68" s="20"/>
      <c r="U68" s="20"/>
      <c r="V68" s="20"/>
      <c r="W68" s="20"/>
      <c r="X68" s="20"/>
      <c r="Y68" s="20"/>
      <c r="Z68" s="20"/>
      <c r="AA68" s="20" t="s">
        <v>38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outlineLevel="1" x14ac:dyDescent="0.2">
      <c r="A69" s="21">
        <v>61</v>
      </c>
      <c r="B69" s="26" t="s">
        <v>158</v>
      </c>
      <c r="C69" s="47" t="s">
        <v>159</v>
      </c>
      <c r="D69" s="27" t="s">
        <v>55</v>
      </c>
      <c r="E69" s="30">
        <v>43</v>
      </c>
      <c r="F69" s="31"/>
      <c r="G69" s="31"/>
      <c r="H69" s="31">
        <v>21</v>
      </c>
      <c r="I69" s="31">
        <f t="shared" si="4"/>
        <v>0</v>
      </c>
      <c r="J69" s="28">
        <v>0</v>
      </c>
      <c r="K69" s="28">
        <f t="shared" si="5"/>
        <v>0</v>
      </c>
      <c r="L69" s="28">
        <v>0</v>
      </c>
      <c r="M69" s="28">
        <f t="shared" si="6"/>
        <v>0</v>
      </c>
      <c r="N69" s="28"/>
      <c r="O69" s="28"/>
      <c r="P69" s="29">
        <v>0.39017000000000002</v>
      </c>
      <c r="Q69" s="28">
        <f t="shared" si="7"/>
        <v>16.78</v>
      </c>
      <c r="R69" s="20"/>
      <c r="S69" s="20"/>
      <c r="T69" s="20"/>
      <c r="U69" s="20"/>
      <c r="V69" s="20"/>
      <c r="W69" s="20"/>
      <c r="X69" s="20"/>
      <c r="Y69" s="20"/>
      <c r="Z69" s="20"/>
      <c r="AA69" s="20" t="s">
        <v>38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outlineLevel="1" x14ac:dyDescent="0.2">
      <c r="A70" s="21">
        <v>62</v>
      </c>
      <c r="B70" s="26" t="s">
        <v>160</v>
      </c>
      <c r="C70" s="47" t="s">
        <v>161</v>
      </c>
      <c r="D70" s="27" t="s">
        <v>137</v>
      </c>
      <c r="E70" s="30">
        <v>1</v>
      </c>
      <c r="F70" s="31"/>
      <c r="G70" s="31"/>
      <c r="H70" s="31">
        <v>21</v>
      </c>
      <c r="I70" s="31">
        <f t="shared" si="4"/>
        <v>0</v>
      </c>
      <c r="J70" s="28">
        <v>0</v>
      </c>
      <c r="K70" s="28">
        <f t="shared" si="5"/>
        <v>0</v>
      </c>
      <c r="L70" s="28">
        <v>0</v>
      </c>
      <c r="M70" s="28">
        <f t="shared" si="6"/>
        <v>0</v>
      </c>
      <c r="N70" s="28"/>
      <c r="O70" s="28"/>
      <c r="P70" s="29">
        <v>0</v>
      </c>
      <c r="Q70" s="28">
        <f t="shared" si="7"/>
        <v>0</v>
      </c>
      <c r="R70" s="20"/>
      <c r="S70" s="20"/>
      <c r="T70" s="20"/>
      <c r="U70" s="20"/>
      <c r="V70" s="20"/>
      <c r="W70" s="20"/>
      <c r="X70" s="20"/>
      <c r="Y70" s="20"/>
      <c r="Z70" s="20"/>
      <c r="AA70" s="20" t="s">
        <v>38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outlineLevel="1" x14ac:dyDescent="0.2">
      <c r="A71" s="21">
        <v>63</v>
      </c>
      <c r="B71" s="26" t="s">
        <v>162</v>
      </c>
      <c r="C71" s="47" t="s">
        <v>163</v>
      </c>
      <c r="D71" s="27" t="s">
        <v>55</v>
      </c>
      <c r="E71" s="30">
        <v>13</v>
      </c>
      <c r="F71" s="31"/>
      <c r="G71" s="31"/>
      <c r="H71" s="31">
        <v>21</v>
      </c>
      <c r="I71" s="31">
        <f t="shared" si="4"/>
        <v>0</v>
      </c>
      <c r="J71" s="28">
        <v>5.8700000000000002E-3</v>
      </c>
      <c r="K71" s="28">
        <f t="shared" si="5"/>
        <v>7.6310000000000003E-2</v>
      </c>
      <c r="L71" s="28">
        <v>0</v>
      </c>
      <c r="M71" s="28">
        <f t="shared" si="6"/>
        <v>0</v>
      </c>
      <c r="N71" s="28"/>
      <c r="O71" s="28"/>
      <c r="P71" s="29">
        <v>1.204</v>
      </c>
      <c r="Q71" s="28">
        <f t="shared" si="7"/>
        <v>15.65</v>
      </c>
      <c r="R71" s="20"/>
      <c r="S71" s="20"/>
      <c r="T71" s="20"/>
      <c r="U71" s="20"/>
      <c r="V71" s="20"/>
      <c r="W71" s="20"/>
      <c r="X71" s="20"/>
      <c r="Y71" s="20"/>
      <c r="Z71" s="20"/>
      <c r="AA71" s="20" t="s">
        <v>38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1:56" ht="22.5" outlineLevel="1" x14ac:dyDescent="0.2">
      <c r="A72" s="21">
        <v>64</v>
      </c>
      <c r="B72" s="26" t="s">
        <v>164</v>
      </c>
      <c r="C72" s="47" t="s">
        <v>165</v>
      </c>
      <c r="D72" s="27" t="s">
        <v>55</v>
      </c>
      <c r="E72" s="30">
        <v>83</v>
      </c>
      <c r="F72" s="31"/>
      <c r="G72" s="31"/>
      <c r="H72" s="31">
        <v>21</v>
      </c>
      <c r="I72" s="31">
        <f t="shared" si="4"/>
        <v>0</v>
      </c>
      <c r="J72" s="28">
        <v>1.321E-2</v>
      </c>
      <c r="K72" s="28">
        <f t="shared" si="5"/>
        <v>1.09643</v>
      </c>
      <c r="L72" s="28">
        <v>0</v>
      </c>
      <c r="M72" s="28">
        <f t="shared" si="6"/>
        <v>0</v>
      </c>
      <c r="N72" s="28"/>
      <c r="O72" s="28"/>
      <c r="P72" s="29">
        <v>8.6790000000000003</v>
      </c>
      <c r="Q72" s="28">
        <f t="shared" si="7"/>
        <v>720.36</v>
      </c>
      <c r="R72" s="20"/>
      <c r="S72" s="20"/>
      <c r="T72" s="20"/>
      <c r="U72" s="20"/>
      <c r="V72" s="20"/>
      <c r="W72" s="20"/>
      <c r="X72" s="20"/>
      <c r="Y72" s="20"/>
      <c r="Z72" s="20"/>
      <c r="AA72" s="20" t="s">
        <v>38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1:56" outlineLevel="1" x14ac:dyDescent="0.2">
      <c r="A73" s="21">
        <v>65</v>
      </c>
      <c r="B73" s="26" t="s">
        <v>166</v>
      </c>
      <c r="C73" s="47" t="s">
        <v>167</v>
      </c>
      <c r="D73" s="27" t="s">
        <v>37</v>
      </c>
      <c r="E73" s="30">
        <v>493</v>
      </c>
      <c r="F73" s="31"/>
      <c r="G73" s="31"/>
      <c r="H73" s="31">
        <v>21</v>
      </c>
      <c r="I73" s="31">
        <f t="shared" ref="I73:I104" si="8">G73*(1+H73/100)</f>
        <v>0</v>
      </c>
      <c r="J73" s="28">
        <v>0</v>
      </c>
      <c r="K73" s="28">
        <f t="shared" ref="K73:K104" si="9">ROUND(E73*J73,5)</f>
        <v>0</v>
      </c>
      <c r="L73" s="28">
        <v>0</v>
      </c>
      <c r="M73" s="28">
        <f t="shared" ref="M73:M104" si="10">ROUND(E73*L73,5)</f>
        <v>0</v>
      </c>
      <c r="N73" s="28"/>
      <c r="O73" s="28"/>
      <c r="P73" s="29">
        <v>8.6790000000000003</v>
      </c>
      <c r="Q73" s="28">
        <f t="shared" ref="Q73:Q104" si="11">ROUND(E73*P73,2)</f>
        <v>4278.75</v>
      </c>
      <c r="R73" s="20"/>
      <c r="S73" s="20"/>
      <c r="T73" s="20"/>
      <c r="U73" s="20"/>
      <c r="V73" s="20"/>
      <c r="W73" s="20"/>
      <c r="X73" s="20"/>
      <c r="Y73" s="20"/>
      <c r="Z73" s="20"/>
      <c r="AA73" s="20" t="s">
        <v>38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1:56" outlineLevel="1" x14ac:dyDescent="0.2">
      <c r="A74" s="21">
        <v>66</v>
      </c>
      <c r="B74" s="26" t="s">
        <v>168</v>
      </c>
      <c r="C74" s="47" t="s">
        <v>169</v>
      </c>
      <c r="D74" s="27" t="s">
        <v>37</v>
      </c>
      <c r="E74" s="30">
        <v>45</v>
      </c>
      <c r="F74" s="31"/>
      <c r="G74" s="31"/>
      <c r="H74" s="31">
        <v>21</v>
      </c>
      <c r="I74" s="31">
        <f t="shared" si="8"/>
        <v>0</v>
      </c>
      <c r="J74" s="28">
        <v>0</v>
      </c>
      <c r="K74" s="28">
        <f t="shared" si="9"/>
        <v>0</v>
      </c>
      <c r="L74" s="28">
        <v>0</v>
      </c>
      <c r="M74" s="28">
        <f t="shared" si="10"/>
        <v>0</v>
      </c>
      <c r="N74" s="28"/>
      <c r="O74" s="28"/>
      <c r="P74" s="29">
        <v>8.6790000000000003</v>
      </c>
      <c r="Q74" s="28">
        <f t="shared" si="11"/>
        <v>390.56</v>
      </c>
      <c r="R74" s="20"/>
      <c r="S74" s="20"/>
      <c r="T74" s="20"/>
      <c r="U74" s="20"/>
      <c r="V74" s="20"/>
      <c r="W74" s="20"/>
      <c r="X74" s="20"/>
      <c r="Y74" s="20"/>
      <c r="Z74" s="20"/>
      <c r="AA74" s="20" t="s">
        <v>38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outlineLevel="1" x14ac:dyDescent="0.2">
      <c r="A75" s="21">
        <v>67</v>
      </c>
      <c r="B75" s="26" t="s">
        <v>170</v>
      </c>
      <c r="C75" s="47" t="s">
        <v>171</v>
      </c>
      <c r="D75" s="27" t="s">
        <v>37</v>
      </c>
      <c r="E75" s="30">
        <v>493</v>
      </c>
      <c r="F75" s="31"/>
      <c r="G75" s="31"/>
      <c r="H75" s="31">
        <v>21</v>
      </c>
      <c r="I75" s="31">
        <f t="shared" si="8"/>
        <v>0</v>
      </c>
      <c r="J75" s="28">
        <v>0</v>
      </c>
      <c r="K75" s="28">
        <f t="shared" si="9"/>
        <v>0</v>
      </c>
      <c r="L75" s="28">
        <v>0</v>
      </c>
      <c r="M75" s="28">
        <f t="shared" si="10"/>
        <v>0</v>
      </c>
      <c r="N75" s="28"/>
      <c r="O75" s="28"/>
      <c r="P75" s="29">
        <v>8.6790000000000003</v>
      </c>
      <c r="Q75" s="28">
        <f t="shared" si="11"/>
        <v>4278.75</v>
      </c>
      <c r="R75" s="20"/>
      <c r="S75" s="20"/>
      <c r="T75" s="20"/>
      <c r="U75" s="20"/>
      <c r="V75" s="20"/>
      <c r="W75" s="20"/>
      <c r="X75" s="20"/>
      <c r="Y75" s="20"/>
      <c r="Z75" s="20"/>
      <c r="AA75" s="20" t="s">
        <v>38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1:56" outlineLevel="1" x14ac:dyDescent="0.2">
      <c r="A76" s="40">
        <v>68</v>
      </c>
      <c r="B76" s="41" t="s">
        <v>172</v>
      </c>
      <c r="C76" s="48" t="s">
        <v>173</v>
      </c>
      <c r="D76" s="42" t="s">
        <v>37</v>
      </c>
      <c r="E76" s="43">
        <v>45</v>
      </c>
      <c r="F76" s="44"/>
      <c r="G76" s="44"/>
      <c r="H76" s="44">
        <v>21</v>
      </c>
      <c r="I76" s="44">
        <f t="shared" si="8"/>
        <v>0</v>
      </c>
      <c r="J76" s="45">
        <v>0</v>
      </c>
      <c r="K76" s="45">
        <f t="shared" si="9"/>
        <v>0</v>
      </c>
      <c r="L76" s="45">
        <v>0</v>
      </c>
      <c r="M76" s="45">
        <f t="shared" si="10"/>
        <v>0</v>
      </c>
      <c r="N76" s="45"/>
      <c r="O76" s="45"/>
      <c r="P76" s="46">
        <v>8.6790000000000003</v>
      </c>
      <c r="Q76" s="45">
        <f t="shared" si="11"/>
        <v>390.56</v>
      </c>
      <c r="R76" s="20"/>
      <c r="S76" s="20"/>
      <c r="T76" s="20"/>
      <c r="U76" s="20"/>
      <c r="V76" s="20"/>
      <c r="W76" s="20"/>
      <c r="X76" s="20"/>
      <c r="Y76" s="20"/>
      <c r="Z76" s="20"/>
      <c r="AA76" s="20" t="s">
        <v>38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x14ac:dyDescent="0.2">
      <c r="A77" s="1"/>
      <c r="B77" s="2" t="s">
        <v>174</v>
      </c>
      <c r="C77" s="49" t="s">
        <v>174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Y77">
        <v>15</v>
      </c>
      <c r="Z77">
        <v>21</v>
      </c>
    </row>
    <row r="78" spans="1:56" x14ac:dyDescent="0.2">
      <c r="C78" s="50"/>
      <c r="AA78" t="s">
        <v>175</v>
      </c>
    </row>
  </sheetData>
  <mergeCells count="4">
    <mergeCell ref="A1:G1"/>
    <mergeCell ref="C2:G2"/>
    <mergeCell ref="C3:G3"/>
    <mergeCell ref="C4:G4"/>
  </mergeCells>
  <pageMargins left="0.39370078740157483" right="0.31496062992125984" top="0.78740157480314965" bottom="0.78740157480314965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Leopold</cp:lastModifiedBy>
  <cp:lastPrinted>2017-05-31T14:09:52Z</cp:lastPrinted>
  <dcterms:created xsi:type="dcterms:W3CDTF">2009-04-08T07:15:50Z</dcterms:created>
  <dcterms:modified xsi:type="dcterms:W3CDTF">2017-05-31T14:11:12Z</dcterms:modified>
</cp:coreProperties>
</file>