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70" windowWidth="18735" windowHeight="12210" firstSheet="2" activeTab="2"/>
  </bookViews>
  <sheets>
    <sheet name="Pokyny pro vyplnění" sheetId="11" state="hidden" r:id="rId1"/>
    <sheet name="VzorPolozky" sheetId="10" state="hidden" r:id="rId2"/>
    <sheet name=" Pol" sheetId="12" r:id="rId3"/>
    <sheet name="List1" sheetId="13" r:id="rId4"/>
  </sheets>
  <externalReferences>
    <externalReference r:id="rId5"/>
  </externalReferences>
  <definedNames>
    <definedName name="CenaCelkem">#REF!</definedName>
    <definedName name="CenaCelkemBezDPH">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_xlnm.Print_Area" localSheetId="2">' Pol'!$A$1:$Q$49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445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9" i="12" l="1"/>
  <c r="I8" i="12" s="1"/>
  <c r="K9" i="12"/>
  <c r="K8" i="12" s="1"/>
  <c r="M9" i="12"/>
  <c r="M8" i="12" s="1"/>
  <c r="Q9" i="12"/>
  <c r="Q8" i="12" s="1"/>
  <c r="I11" i="12"/>
  <c r="K11" i="12"/>
  <c r="M11" i="12"/>
  <c r="Q11" i="12"/>
  <c r="I12" i="12"/>
  <c r="K12" i="12"/>
  <c r="M12" i="12"/>
  <c r="Q12" i="12"/>
  <c r="I13" i="12"/>
  <c r="K13" i="12"/>
  <c r="M13" i="12"/>
  <c r="Q13" i="12"/>
  <c r="I14" i="12"/>
  <c r="K14" i="12"/>
  <c r="M14" i="12"/>
  <c r="Q14" i="12"/>
  <c r="I15" i="12"/>
  <c r="K15" i="12"/>
  <c r="M15" i="12"/>
  <c r="Q15" i="12"/>
  <c r="I16" i="12"/>
  <c r="K16" i="12"/>
  <c r="M16" i="12"/>
  <c r="Q16" i="12"/>
  <c r="I17" i="12"/>
  <c r="K17" i="12"/>
  <c r="M17" i="12"/>
  <c r="Q17" i="12"/>
  <c r="I18" i="12"/>
  <c r="K18" i="12"/>
  <c r="M18" i="12"/>
  <c r="Q18" i="12"/>
  <c r="I19" i="12"/>
  <c r="K19" i="12"/>
  <c r="M19" i="12"/>
  <c r="Q19" i="12"/>
  <c r="I20" i="12"/>
  <c r="K20" i="12"/>
  <c r="M20" i="12"/>
  <c r="Q20" i="12"/>
  <c r="I21" i="12"/>
  <c r="K21" i="12"/>
  <c r="M21" i="12"/>
  <c r="Q21" i="12"/>
  <c r="I22" i="12"/>
  <c r="K22" i="12"/>
  <c r="M22" i="12"/>
  <c r="Q22" i="12"/>
  <c r="I23" i="12"/>
  <c r="K23" i="12"/>
  <c r="M23" i="12"/>
  <c r="Q23" i="12"/>
  <c r="I24" i="12"/>
  <c r="K24" i="12"/>
  <c r="M24" i="12"/>
  <c r="Q24" i="12"/>
  <c r="I25" i="12"/>
  <c r="K25" i="12"/>
  <c r="M25" i="12"/>
  <c r="Q25" i="12"/>
  <c r="I26" i="12"/>
  <c r="K26" i="12"/>
  <c r="M26" i="12"/>
  <c r="Q26" i="12"/>
  <c r="I27" i="12"/>
  <c r="K27" i="12"/>
  <c r="M27" i="12"/>
  <c r="Q27" i="12"/>
  <c r="I28" i="12"/>
  <c r="K28" i="12"/>
  <c r="M28" i="12"/>
  <c r="Q28" i="12"/>
  <c r="I29" i="12"/>
  <c r="K29" i="12"/>
  <c r="M29" i="12"/>
  <c r="Q29" i="12"/>
  <c r="I30" i="12"/>
  <c r="K30" i="12"/>
  <c r="M30" i="12"/>
  <c r="Q30" i="12"/>
  <c r="I31" i="12"/>
  <c r="K31" i="12"/>
  <c r="M31" i="12"/>
  <c r="Q31" i="12"/>
  <c r="I32" i="12"/>
  <c r="K32" i="12"/>
  <c r="M32" i="12"/>
  <c r="Q32" i="12"/>
  <c r="I33" i="12"/>
  <c r="K33" i="12"/>
  <c r="M33" i="12"/>
  <c r="Q33" i="12"/>
  <c r="I34" i="12"/>
  <c r="K34" i="12"/>
  <c r="M34" i="12"/>
  <c r="Q34" i="12"/>
  <c r="I35" i="12"/>
  <c r="K35" i="12"/>
  <c r="M35" i="12"/>
  <c r="Q35" i="12"/>
  <c r="I36" i="12"/>
  <c r="K36" i="12"/>
  <c r="M36" i="12"/>
  <c r="Q36" i="12"/>
  <c r="I37" i="12"/>
  <c r="K37" i="12"/>
  <c r="M37" i="12"/>
  <c r="Q37" i="12"/>
  <c r="I38" i="12"/>
  <c r="K38" i="12"/>
  <c r="M38" i="12"/>
  <c r="Q38" i="12"/>
  <c r="I40" i="12"/>
  <c r="K40" i="12"/>
  <c r="M40" i="12"/>
  <c r="Q40" i="12"/>
  <c r="I41" i="12"/>
  <c r="K41" i="12"/>
  <c r="K39" i="12" s="1"/>
  <c r="M41" i="12"/>
  <c r="Q41" i="12"/>
  <c r="I43" i="12"/>
  <c r="K43" i="12"/>
  <c r="M43" i="12"/>
  <c r="Q43" i="12"/>
  <c r="I44" i="12"/>
  <c r="K44" i="12"/>
  <c r="M44" i="12"/>
  <c r="Q44" i="12"/>
  <c r="I45" i="12"/>
  <c r="K45" i="12"/>
  <c r="M45" i="12"/>
  <c r="Q45" i="12"/>
  <c r="I46" i="12"/>
  <c r="K46" i="12"/>
  <c r="M46" i="12"/>
  <c r="Q46" i="12"/>
  <c r="I47" i="12"/>
  <c r="K47" i="12"/>
  <c r="M47" i="12"/>
  <c r="Q47" i="12"/>
  <c r="Q39" i="12" l="1"/>
  <c r="I39" i="12"/>
  <c r="M39" i="12"/>
  <c r="M42" i="12"/>
  <c r="I42" i="12"/>
  <c r="I10" i="12"/>
  <c r="M10" i="12"/>
  <c r="K42" i="12"/>
  <c r="Q42" i="12"/>
  <c r="Q10" i="12"/>
  <c r="K10" i="12"/>
</calcChain>
</file>

<file path=xl/sharedStrings.xml><?xml version="1.0" encoding="utf-8"?>
<sst xmlns="http://schemas.openxmlformats.org/spreadsheetml/2006/main" count="197" uniqueCount="122">
  <si>
    <t xml:space="preserve">Položkový rozpočet </t>
  </si>
  <si>
    <t>O:</t>
  </si>
  <si>
    <t>R:</t>
  </si>
  <si>
    <t>Celkem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</si>
  <si>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</si>
  <si>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</si>
  <si>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Z:</t>
  </si>
  <si>
    <t>K.Vary, ZŠ Školní, modernizace hlavních rozvodů NN</t>
  </si>
  <si>
    <t>4</t>
  </si>
  <si>
    <t>Vodorovné konstrukce</t>
  </si>
  <si>
    <t>M21</t>
  </si>
  <si>
    <t>Elektromontáže</t>
  </si>
  <si>
    <t>M22</t>
  </si>
  <si>
    <t>Montáž sdělovací a zabezp.tech</t>
  </si>
  <si>
    <t>M46</t>
  </si>
  <si>
    <t>Zemní práce při montážích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</si>
  <si>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</si>
  <si>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</si>
  <si>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</si>
  <si>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</si>
  <si>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</si>
  <si>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</si>
  <si>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</si>
  <si>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</si>
  <si>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</si>
  <si>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</si>
  <si>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</si>
  <si>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</si>
  <si>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</si>
  <si>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</si>
  <si>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</si>
  <si>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</si>
  <si>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</si>
  <si>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</si>
  <si>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</si>
  <si>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</si>
  <si>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</si>
  <si>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</si>
  <si>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</si>
  <si>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</si>
  <si>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</si>
  <si>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416041128RV1</t>
  </si>
  <si>
    <t>Samost.pož.zákryt roštu,IE30 zevnitř ven  , kov.kce. SDK 12,5mm, vč.výmalby</t>
  </si>
  <si>
    <t>m</t>
  </si>
  <si>
    <t>POL1_0</t>
  </si>
  <si>
    <t>210901091R00</t>
  </si>
  <si>
    <t>Kabel silový AYKY 1kV 4 x 35 mm2 pevně uložený</t>
  </si>
  <si>
    <t>34113204R</t>
  </si>
  <si>
    <t>Kabel silový s Al jádrem 1 kV 1-AYKY-J  4 x 35 mm2</t>
  </si>
  <si>
    <t>POL3_0</t>
  </si>
  <si>
    <t>210810109R00</t>
  </si>
  <si>
    <t>Kabel CYKY-m 1 kV 4 x 25 mm2 pevně uložený</t>
  </si>
  <si>
    <t>3411186517R</t>
  </si>
  <si>
    <t>Kabel s Cu jádrem NOPOVIC 1kV 1-CXKH-V 4x25mm2</t>
  </si>
  <si>
    <t>210800648R00</t>
  </si>
  <si>
    <t>Vodič nn CY 16 mm2 uložený pevně</t>
  </si>
  <si>
    <t>34142159R</t>
  </si>
  <si>
    <t>Vodič silový pevné uložení CY 16 mm2</t>
  </si>
  <si>
    <t>210800649R00</t>
  </si>
  <si>
    <t>Vodič nn CY 25 mm2 uložený pevně</t>
  </si>
  <si>
    <t>34142160R</t>
  </si>
  <si>
    <t>Vodič silový pevné uložení CY 25 mm2</t>
  </si>
  <si>
    <t>210190051R00</t>
  </si>
  <si>
    <t>Montáž rozvaděče skříň.,1 pole dělených do 200 kg</t>
  </si>
  <si>
    <t>kus</t>
  </si>
  <si>
    <t>35715101R</t>
  </si>
  <si>
    <t xml:space="preserve">Rozvaděč RE/RH, dle výkresu D.1.4.7 </t>
  </si>
  <si>
    <t>210190007RV1</t>
  </si>
  <si>
    <t>Montáž hlavní ochranné přípojnice</t>
  </si>
  <si>
    <t>35442160R</t>
  </si>
  <si>
    <t xml:space="preserve">Hlavní ochranná uzemňovací přípojnive HOP </t>
  </si>
  <si>
    <t>210220002R00</t>
  </si>
  <si>
    <t>Vedení uzemňovací na povrchu FeZn D 8 mm</t>
  </si>
  <si>
    <t>35441100R</t>
  </si>
  <si>
    <t>Drát pozinkovaný FeZn D8 mm 1m=0,4kg</t>
  </si>
  <si>
    <t>kg</t>
  </si>
  <si>
    <t>210220301R00</t>
  </si>
  <si>
    <t>Svorka hromosvodová do 2 šroubů /SS, SZ, SO/</t>
  </si>
  <si>
    <t>35441885R</t>
  </si>
  <si>
    <t>Svorka spojovací SS pro lano d 8-10 mm</t>
  </si>
  <si>
    <t>210100003R00</t>
  </si>
  <si>
    <t>Ukončení vodičů v rozvaděči + zapojení do 16 mm2</t>
  </si>
  <si>
    <t>210100004R00</t>
  </si>
  <si>
    <t>Ukončení vodičů v rozvaděči + zapojení do 25 mm2</t>
  </si>
  <si>
    <t>210100005R00</t>
  </si>
  <si>
    <t>Ukončení vodičů v rozvaděči + zapojení do 35 mm2</t>
  </si>
  <si>
    <t>210100252R00</t>
  </si>
  <si>
    <t>Ukončení celoplast. kabelů zákl./pás.do 4x25 mm2</t>
  </si>
  <si>
    <t>210100253R00</t>
  </si>
  <si>
    <t>Ukončení celoplast. kabelů zákl./pás.do 4x35 mm2</t>
  </si>
  <si>
    <t>210020252R00</t>
  </si>
  <si>
    <t>Rošt kabelový pro pevné uložení, š. do 300 mm</t>
  </si>
  <si>
    <t>5531200640R</t>
  </si>
  <si>
    <t>Kabelová lávka-rošt pozink. š.150, rozteč 300mm</t>
  </si>
  <si>
    <t>211010002R00</t>
  </si>
  <si>
    <t>Osazení hmoždinky do cihlového zdiva, HM 8</t>
  </si>
  <si>
    <t>345718065R</t>
  </si>
  <si>
    <t>Hmoždinka HM8 s vrutem</t>
  </si>
  <si>
    <t>005125010R</t>
  </si>
  <si>
    <t>Práce neobsažené v ceníku</t>
  </si>
  <si>
    <t>Soubor</t>
  </si>
  <si>
    <t>005231010R</t>
  </si>
  <si>
    <t>Revize</t>
  </si>
  <si>
    <t>005125005R</t>
  </si>
  <si>
    <t>Demontáže</t>
  </si>
  <si>
    <t>220261144R00</t>
  </si>
  <si>
    <t>Příchytka kabelová SONAP 29 - 40</t>
  </si>
  <si>
    <t>354321030000R</t>
  </si>
  <si>
    <t>Příchytka kabelová 29-40mm</t>
  </si>
  <si>
    <t>460680025RT4</t>
  </si>
  <si>
    <t>Průraz zdivem v cihlové zdi tloušťky 120 cm, plochy do 1,00 m2</t>
  </si>
  <si>
    <t>460680023RT1</t>
  </si>
  <si>
    <t>Průraz zdivem v cihlové zdi tloušťky 45 cm, do průměru 6 cm</t>
  </si>
  <si>
    <t>460680042RT1</t>
  </si>
  <si>
    <t>Průraz stropem z betonu tloušťky 30 cm, plochy do 0,09 m2</t>
  </si>
  <si>
    <t>460680595RV1</t>
  </si>
  <si>
    <t>Vysekání drážky 5x15cm pro kabely v cihlové zdi</t>
  </si>
  <si>
    <t>460710045RV1</t>
  </si>
  <si>
    <t>Zahození a omítnutí drážky 5x15cm včetně výmalby</t>
  </si>
  <si>
    <t/>
  </si>
  <si>
    <t>END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</si>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</sst>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6" x14ac:knownFonts="1"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4" fillId="0" borderId="0" xfId="0" applyFont="1"/>
    <xf numFmtId="49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49" fontId="0" fillId="0" borderId="0" xfId="0" applyNumberFormat="1"/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3" borderId="18" xfId="0" applyFill="1" applyBorder="1"/>
    <xf numFmtId="49" fontId="0" fillId="3" borderId="15" xfId="0" applyNumberFormat="1" applyFill="1" applyBorder="1" applyAlignment="1"/>
    <xf numFmtId="49" fontId="0" fillId="3" borderId="15" xfId="0" applyNumberFormat="1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9" xfId="0" applyFill="1" applyBorder="1"/>
    <xf numFmtId="0" fontId="5" fillId="0" borderId="0" xfId="0" applyFont="1"/>
    <xf numFmtId="0" fontId="5" fillId="0" borderId="5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3" borderId="8" xfId="0" applyFill="1" applyBorder="1"/>
    <xf numFmtId="49" fontId="0" fillId="3" borderId="8" xfId="0" applyNumberFormat="1" applyFill="1" applyBorder="1"/>
    <xf numFmtId="0" fontId="0" fillId="3" borderId="21" xfId="0" applyFill="1" applyBorder="1" applyAlignment="1">
      <alignment vertical="top"/>
    </xf>
    <xf numFmtId="0" fontId="0" fillId="3" borderId="22" xfId="0" applyFill="1" applyBorder="1" applyAlignment="1">
      <alignment wrapText="1"/>
    </xf>
    <xf numFmtId="0" fontId="5" fillId="0" borderId="5" xfId="0" applyNumberFormat="1" applyFont="1" applyBorder="1" applyAlignment="1">
      <alignment vertical="top"/>
    </xf>
    <xf numFmtId="0" fontId="0" fillId="3" borderId="1" xfId="0" applyNumberFormat="1" applyFill="1" applyBorder="1" applyAlignment="1">
      <alignment vertical="top"/>
    </xf>
    <xf numFmtId="0" fontId="5" fillId="0" borderId="7" xfId="0" applyFont="1" applyBorder="1" applyAlignment="1">
      <alignment vertical="top" shrinkToFit="1"/>
    </xf>
    <xf numFmtId="0" fontId="5" fillId="0" borderId="6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0" fillId="3" borderId="11" xfId="0" applyFill="1" applyBorder="1" applyAlignment="1">
      <alignment vertical="top" shrinkToFit="1"/>
    </xf>
    <xf numFmtId="0" fontId="0" fillId="3" borderId="1" xfId="0" applyFill="1" applyBorder="1" applyAlignment="1">
      <alignment vertical="top" shrinkToFit="1"/>
    </xf>
    <xf numFmtId="164" fontId="5" fillId="0" borderId="6" xfId="0" applyNumberFormat="1" applyFont="1" applyBorder="1" applyAlignment="1">
      <alignment vertical="top" shrinkToFit="1"/>
    </xf>
    <xf numFmtId="164" fontId="0" fillId="3" borderId="11" xfId="0" applyNumberFormat="1" applyFill="1" applyBorder="1" applyAlignment="1">
      <alignment vertical="top" shrinkToFit="1"/>
    </xf>
    <xf numFmtId="4" fontId="5" fillId="0" borderId="6" xfId="0" applyNumberFormat="1" applyFont="1" applyBorder="1" applyAlignment="1">
      <alignment vertical="top" shrinkToFit="1"/>
    </xf>
    <xf numFmtId="4" fontId="0" fillId="3" borderId="11" xfId="0" applyNumberFormat="1" applyFill="1" applyBorder="1" applyAlignment="1">
      <alignment vertical="top" shrinkToFit="1"/>
    </xf>
    <xf numFmtId="0" fontId="0" fillId="3" borderId="23" xfId="0" applyFill="1" applyBorder="1"/>
    <xf numFmtId="0" fontId="0" fillId="3" borderId="24" xfId="0" applyFill="1" applyBorder="1" applyAlignment="1">
      <alignment wrapText="1"/>
    </xf>
    <xf numFmtId="0" fontId="0" fillId="3" borderId="25" xfId="0" applyFill="1" applyBorder="1" applyAlignment="1">
      <alignment vertical="top"/>
    </xf>
    <xf numFmtId="49" fontId="0" fillId="3" borderId="2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6" xfId="0" applyFill="1" applyBorder="1" applyAlignment="1">
      <alignment vertical="top"/>
    </xf>
    <xf numFmtId="164" fontId="0" fillId="3" borderId="21" xfId="0" applyNumberFormat="1" applyFill="1" applyBorder="1" applyAlignment="1">
      <alignment vertical="top"/>
    </xf>
    <xf numFmtId="4" fontId="0" fillId="3" borderId="21" xfId="0" applyNumberFormat="1" applyFill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10" xfId="0" applyFont="1" applyBorder="1" applyAlignment="1">
      <alignment vertical="top" shrinkToFit="1"/>
    </xf>
    <xf numFmtId="164" fontId="5" fillId="0" borderId="11" xfId="0" applyNumberFormat="1" applyFont="1" applyBorder="1" applyAlignment="1">
      <alignment vertical="top" shrinkToFit="1"/>
    </xf>
    <xf numFmtId="4" fontId="5" fillId="0" borderId="11" xfId="0" applyNumberFormat="1" applyFont="1" applyBorder="1" applyAlignment="1">
      <alignment vertical="top" shrinkToFit="1"/>
    </xf>
    <xf numFmtId="0" fontId="5" fillId="0" borderId="11" xfId="0" applyFont="1" applyBorder="1" applyAlignment="1">
      <alignment vertical="top" shrinkToFit="1"/>
    </xf>
    <xf numFmtId="0" fontId="5" fillId="0" borderId="1" xfId="0" applyFont="1" applyBorder="1" applyAlignment="1">
      <alignment vertical="top" shrinkToFit="1"/>
    </xf>
    <xf numFmtId="0" fontId="5" fillId="0" borderId="6" xfId="0" applyNumberFormat="1" applyFont="1" applyBorder="1" applyAlignment="1">
      <alignment horizontal="left" vertical="top" wrapText="1"/>
    </xf>
    <xf numFmtId="0" fontId="0" fillId="3" borderId="11" xfId="0" applyNumberFormat="1" applyFill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2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49" fontId="0" fillId="0" borderId="2" xfId="0" applyNumberFormat="1" applyBorder="1" applyAlignment="1">
      <alignment vertical="center" shrinkToFit="1"/>
    </xf>
    <xf numFmtId="49" fontId="0" fillId="0" borderId="4" xfId="0" applyNumberFormat="1" applyBorder="1" applyAlignment="1">
      <alignment vertical="center" shrinkToFit="1"/>
    </xf>
    <xf numFmtId="0" fontId="3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49" fontId="0" fillId="0" borderId="13" xfId="0" applyNumberFormat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6" t="s">
        <v>4</v>
      </c>
    </row>
    <row r="2" spans="1:7" ht="57.75" customHeight="1" x14ac:dyDescent="0.2">
      <c r="A2" s="59" t="s">
        <v>5</v>
      </c>
      <c r="B2" s="59"/>
      <c r="C2" s="59"/>
      <c r="D2" s="59"/>
      <c r="E2" s="59"/>
      <c r="F2" s="59"/>
      <c r="G2" s="5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 x14ac:dyDescent="0.2"/>
  <cols>
    <col min="1" max="1" width="4.28515625" style="1" customWidth="1"/>
    <col min="2" max="2" width="14.42578125" style="1" customWidth="1"/>
    <col min="3" max="3" width="38.28515625" style="5" customWidth="1"/>
    <col min="4" max="4" width="4.5703125" style="1" customWidth="1"/>
    <col min="5" max="5" width="10.5703125" style="1" customWidth="1"/>
    <col min="6" max="6" width="9.85546875" style="1" customWidth="1"/>
    <col min="7" max="7" width="12.7109375" style="1" customWidth="1"/>
    <col min="8" max="16384" width="9.140625" style="1"/>
  </cols>
  <sheetData>
    <row r="1" spans="1:7" ht="15.75" x14ac:dyDescent="0.2">
      <c r="A1" s="60" t="s">
        <v>0</v>
      </c>
      <c r="B1" s="60"/>
      <c r="C1" s="61"/>
      <c r="D1" s="60"/>
      <c r="E1" s="60"/>
      <c r="F1" s="60"/>
      <c r="G1" s="60"/>
    </row>
    <row r="2" spans="1:7" ht="24.95" customHeight="1" x14ac:dyDescent="0.2">
      <c r="A2" s="8" t="s">
        <v>6</v>
      </c>
      <c r="B2" s="7"/>
      <c r="C2" s="62"/>
      <c r="D2" s="62"/>
      <c r="E2" s="62"/>
      <c r="F2" s="62"/>
      <c r="G2" s="63"/>
    </row>
    <row r="3" spans="1:7" ht="24.95" hidden="1" customHeight="1" x14ac:dyDescent="0.2">
      <c r="A3" s="8" t="s">
        <v>1</v>
      </c>
      <c r="B3" s="7"/>
      <c r="C3" s="62"/>
      <c r="D3" s="62"/>
      <c r="E3" s="62"/>
      <c r="F3" s="62"/>
      <c r="G3" s="63"/>
    </row>
    <row r="4" spans="1:7" ht="24.95" hidden="1" customHeight="1" x14ac:dyDescent="0.2">
      <c r="A4" s="8" t="s">
        <v>2</v>
      </c>
      <c r="B4" s="7"/>
      <c r="C4" s="62"/>
      <c r="D4" s="62"/>
      <c r="E4" s="62"/>
      <c r="F4" s="62"/>
      <c r="G4" s="63"/>
    </row>
    <row r="5" spans="1:7" hidden="1" x14ac:dyDescent="0.2">
      <c r="B5" s="2"/>
      <c r="C5" s="3"/>
      <c r="D5" s="4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D49"/>
  <sheetViews>
    <sheetView tabSelected="1" workbookViewId="0">
      <selection activeCell="T11" sqref="T11"/>
    </sheetView>
  </sheetViews>
  <sheetFormatPr defaultRowHeight="12.75" outlineLevelRow="1" x14ac:dyDescent="0.2"/>
  <cols>
    <col min="1" max="1" width="4.28515625" customWidth="1"/>
    <col min="2" max="2" width="14.42578125" style="9" customWidth="1"/>
    <col min="3" max="3" width="38.28515625" style="9" customWidth="1"/>
    <col min="4" max="4" width="4.7109375" customWidth="1"/>
    <col min="5" max="5" width="10.7109375" customWidth="1"/>
    <col min="6" max="6" width="9.85546875" customWidth="1"/>
    <col min="7" max="7" width="11.42578125" customWidth="1"/>
    <col min="8" max="17" width="0" hidden="1" customWidth="1"/>
    <col min="25" max="35" width="0" hidden="1" customWidth="1"/>
  </cols>
  <sheetData>
    <row r="1" spans="1:56" ht="15.75" customHeight="1" x14ac:dyDescent="0.25">
      <c r="A1" s="64" t="s">
        <v>121</v>
      </c>
      <c r="B1" s="64"/>
      <c r="C1" s="64"/>
      <c r="D1" s="64"/>
      <c r="E1" s="64"/>
      <c r="F1" s="64"/>
      <c r="G1" s="64"/>
      <c r="AA1" t="s">
        <v>17</v>
      </c>
    </row>
    <row r="2" spans="1:56" ht="25.15" customHeight="1" x14ac:dyDescent="0.2">
      <c r="A2" s="12" t="s">
        <v>16</v>
      </c>
      <c r="B2" s="10"/>
      <c r="C2" s="65" t="s">
        <v>7</v>
      </c>
      <c r="D2" s="66"/>
      <c r="E2" s="66"/>
      <c r="F2" s="66"/>
      <c r="G2" s="67"/>
      <c r="AA2" t="s">
        <v>18</v>
      </c>
    </row>
    <row r="3" spans="1:56" ht="25.15" hidden="1" customHeight="1" x14ac:dyDescent="0.2">
      <c r="A3" s="13" t="s">
        <v>1</v>
      </c>
      <c r="B3" s="11"/>
      <c r="C3" s="68"/>
      <c r="D3" s="68"/>
      <c r="E3" s="68"/>
      <c r="F3" s="68"/>
      <c r="G3" s="69"/>
      <c r="AA3" t="s">
        <v>19</v>
      </c>
    </row>
    <row r="4" spans="1:56" ht="25.15" hidden="1" customHeight="1" x14ac:dyDescent="0.2">
      <c r="A4" s="13" t="s">
        <v>2</v>
      </c>
      <c r="B4" s="11"/>
      <c r="C4" s="70"/>
      <c r="D4" s="68"/>
      <c r="E4" s="68"/>
      <c r="F4" s="68"/>
      <c r="G4" s="69"/>
      <c r="AA4" t="s">
        <v>20</v>
      </c>
    </row>
    <row r="5" spans="1:56" hidden="1" x14ac:dyDescent="0.2">
      <c r="A5" s="14" t="s">
        <v>21</v>
      </c>
      <c r="B5" s="15"/>
      <c r="C5" s="16"/>
      <c r="D5" s="17"/>
      <c r="E5" s="17"/>
      <c r="F5" s="17"/>
      <c r="G5" s="18"/>
      <c r="AA5" t="s">
        <v>22</v>
      </c>
    </row>
    <row r="7" spans="1:56" ht="38.25" x14ac:dyDescent="0.2">
      <c r="A7" s="23" t="s">
        <v>23</v>
      </c>
      <c r="B7" s="24" t="s">
        <v>24</v>
      </c>
      <c r="C7" s="24" t="s">
        <v>25</v>
      </c>
      <c r="D7" s="23" t="s">
        <v>26</v>
      </c>
      <c r="E7" s="23" t="s">
        <v>27</v>
      </c>
      <c r="F7" s="19" t="s">
        <v>28</v>
      </c>
      <c r="G7" s="39" t="s">
        <v>3</v>
      </c>
      <c r="H7" s="40" t="s">
        <v>29</v>
      </c>
      <c r="I7" s="40" t="s">
        <v>30</v>
      </c>
      <c r="J7" s="40" t="s">
        <v>31</v>
      </c>
      <c r="K7" s="40" t="s">
        <v>32</v>
      </c>
      <c r="L7" s="40" t="s">
        <v>33</v>
      </c>
      <c r="M7" s="40" t="s">
        <v>34</v>
      </c>
      <c r="N7" s="40" t="s">
        <v>35</v>
      </c>
      <c r="O7" s="40" t="s">
        <v>36</v>
      </c>
      <c r="P7" s="40" t="s">
        <v>37</v>
      </c>
      <c r="Q7" s="26" t="s">
        <v>38</v>
      </c>
    </row>
    <row r="8" spans="1:56" x14ac:dyDescent="0.2">
      <c r="A8" s="41" t="s">
        <v>39</v>
      </c>
      <c r="B8" s="42" t="s">
        <v>8</v>
      </c>
      <c r="C8" s="43" t="s">
        <v>9</v>
      </c>
      <c r="D8" s="44"/>
      <c r="E8" s="45"/>
      <c r="F8" s="46"/>
      <c r="G8" s="46"/>
      <c r="H8" s="46"/>
      <c r="I8" s="46">
        <f>SUM(I9:I9)</f>
        <v>0</v>
      </c>
      <c r="J8" s="25"/>
      <c r="K8" s="25">
        <f>SUM(K9:K9)</f>
        <v>1.1879200000000001</v>
      </c>
      <c r="L8" s="25"/>
      <c r="M8" s="25">
        <f>SUM(M9:M9)</f>
        <v>0</v>
      </c>
      <c r="N8" s="25"/>
      <c r="O8" s="25"/>
      <c r="P8" s="41"/>
      <c r="Q8" s="25">
        <f>SUM(Q9:Q9)</f>
        <v>63.86</v>
      </c>
      <c r="AA8" t="s">
        <v>40</v>
      </c>
    </row>
    <row r="9" spans="1:56" ht="22.5" outlineLevel="1" x14ac:dyDescent="0.2">
      <c r="A9" s="21">
        <v>1</v>
      </c>
      <c r="B9" s="27" t="s">
        <v>41</v>
      </c>
      <c r="C9" s="54" t="s">
        <v>42</v>
      </c>
      <c r="D9" s="29" t="s">
        <v>43</v>
      </c>
      <c r="E9" s="35">
        <v>62</v>
      </c>
      <c r="F9" s="37"/>
      <c r="G9" s="37"/>
      <c r="H9" s="37">
        <v>21</v>
      </c>
      <c r="I9" s="37">
        <f>G9*(1+H9/100)</f>
        <v>0</v>
      </c>
      <c r="J9" s="30">
        <v>1.916E-2</v>
      </c>
      <c r="K9" s="30">
        <f>ROUND(E9*J9,5)</f>
        <v>1.1879200000000001</v>
      </c>
      <c r="L9" s="30">
        <v>0</v>
      </c>
      <c r="M9" s="30">
        <f>ROUND(E9*L9,5)</f>
        <v>0</v>
      </c>
      <c r="N9" s="30"/>
      <c r="O9" s="30"/>
      <c r="P9" s="31">
        <v>1.03</v>
      </c>
      <c r="Q9" s="30">
        <f>ROUND(E9*P9,2)</f>
        <v>63.86</v>
      </c>
      <c r="R9" s="20"/>
      <c r="S9" s="20"/>
      <c r="T9" s="20"/>
      <c r="U9" s="20"/>
      <c r="V9" s="20"/>
      <c r="W9" s="20"/>
      <c r="X9" s="20"/>
      <c r="Y9" s="20"/>
      <c r="Z9" s="20"/>
      <c r="AA9" s="20" t="s">
        <v>44</v>
      </c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</row>
    <row r="10" spans="1:56" x14ac:dyDescent="0.2">
      <c r="A10" s="22" t="s">
        <v>39</v>
      </c>
      <c r="B10" s="28" t="s">
        <v>10</v>
      </c>
      <c r="C10" s="55" t="s">
        <v>11</v>
      </c>
      <c r="D10" s="32"/>
      <c r="E10" s="36"/>
      <c r="F10" s="38"/>
      <c r="G10" s="38"/>
      <c r="H10" s="38"/>
      <c r="I10" s="38">
        <f>SUM(I11:I38)</f>
        <v>0</v>
      </c>
      <c r="J10" s="33"/>
      <c r="K10" s="33">
        <f>SUM(K11:K38)</f>
        <v>0.39172000000000007</v>
      </c>
      <c r="L10" s="33"/>
      <c r="M10" s="33">
        <f>SUM(M11:M38)</f>
        <v>0</v>
      </c>
      <c r="N10" s="33"/>
      <c r="O10" s="33"/>
      <c r="P10" s="34"/>
      <c r="Q10" s="33">
        <f>SUM(Q11:Q38)</f>
        <v>117.74</v>
      </c>
      <c r="AA10" t="s">
        <v>40</v>
      </c>
    </row>
    <row r="11" spans="1:56" outlineLevel="1" x14ac:dyDescent="0.2">
      <c r="A11" s="21">
        <v>2</v>
      </c>
      <c r="B11" s="27" t="s">
        <v>45</v>
      </c>
      <c r="C11" s="54" t="s">
        <v>46</v>
      </c>
      <c r="D11" s="29" t="s">
        <v>43</v>
      </c>
      <c r="E11" s="35">
        <v>7</v>
      </c>
      <c r="F11" s="37"/>
      <c r="G11" s="37"/>
      <c r="H11" s="37">
        <v>21</v>
      </c>
      <c r="I11" s="37">
        <f>G11*(1+H11/100)</f>
        <v>0</v>
      </c>
      <c r="J11" s="30">
        <v>0</v>
      </c>
      <c r="K11" s="30">
        <f>ROUND(E11*J11,5)</f>
        <v>0</v>
      </c>
      <c r="L11" s="30">
        <v>0</v>
      </c>
      <c r="M11" s="30">
        <f>ROUND(E11*L11,5)</f>
        <v>0</v>
      </c>
      <c r="N11" s="30"/>
      <c r="O11" s="30"/>
      <c r="P11" s="31">
        <v>0.1265</v>
      </c>
      <c r="Q11" s="30">
        <f>ROUND(E11*P11,2)</f>
        <v>0.89</v>
      </c>
      <c r="R11" s="20"/>
      <c r="S11" s="20"/>
      <c r="T11" s="20"/>
      <c r="U11" s="20"/>
      <c r="V11" s="20"/>
      <c r="W11" s="20"/>
      <c r="X11" s="20"/>
      <c r="Y11" s="20"/>
      <c r="Z11" s="20"/>
      <c r="AA11" s="20" t="s">
        <v>44</v>
      </c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56" outlineLevel="1" x14ac:dyDescent="0.2">
      <c r="A12" s="21">
        <v>3</v>
      </c>
      <c r="B12" s="27" t="s">
        <v>47</v>
      </c>
      <c r="C12" s="54" t="s">
        <v>48</v>
      </c>
      <c r="D12" s="29" t="s">
        <v>43</v>
      </c>
      <c r="E12" s="35">
        <v>7</v>
      </c>
      <c r="F12" s="37"/>
      <c r="G12" s="37"/>
      <c r="H12" s="37">
        <v>21</v>
      </c>
      <c r="I12" s="37">
        <f>G12*(1+H12/100)</f>
        <v>0</v>
      </c>
      <c r="J12" s="30">
        <v>1.1299999999999999E-3</v>
      </c>
      <c r="K12" s="30">
        <f>ROUND(E12*J12,5)</f>
        <v>7.9100000000000004E-3</v>
      </c>
      <c r="L12" s="30">
        <v>0</v>
      </c>
      <c r="M12" s="30">
        <f>ROUND(E12*L12,5)</f>
        <v>0</v>
      </c>
      <c r="N12" s="30"/>
      <c r="O12" s="30"/>
      <c r="P12" s="31">
        <v>0</v>
      </c>
      <c r="Q12" s="30">
        <f>ROUND(E12*P12,2)</f>
        <v>0</v>
      </c>
      <c r="R12" s="20"/>
      <c r="S12" s="20"/>
      <c r="T12" s="20"/>
      <c r="U12" s="20"/>
      <c r="V12" s="20"/>
      <c r="W12" s="20"/>
      <c r="X12" s="20"/>
      <c r="Y12" s="20"/>
      <c r="Z12" s="20"/>
      <c r="AA12" s="20" t="s">
        <v>49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</row>
    <row r="13" spans="1:56" outlineLevel="1" x14ac:dyDescent="0.2">
      <c r="A13" s="21">
        <v>4</v>
      </c>
      <c r="B13" s="27" t="s">
        <v>50</v>
      </c>
      <c r="C13" s="54" t="s">
        <v>51</v>
      </c>
      <c r="D13" s="29" t="s">
        <v>43</v>
      </c>
      <c r="E13" s="35">
        <v>115</v>
      </c>
      <c r="F13" s="37"/>
      <c r="G13" s="37"/>
      <c r="H13" s="37">
        <v>21</v>
      </c>
      <c r="I13" s="37">
        <f>G13*(1+H13/100)</f>
        <v>0</v>
      </c>
      <c r="J13" s="30">
        <v>0</v>
      </c>
      <c r="K13" s="30">
        <f>ROUND(E13*J13,5)</f>
        <v>0</v>
      </c>
      <c r="L13" s="30">
        <v>0</v>
      </c>
      <c r="M13" s="30">
        <f>ROUND(E13*L13,5)</f>
        <v>0</v>
      </c>
      <c r="N13" s="30"/>
      <c r="O13" s="30"/>
      <c r="P13" s="31">
        <v>0.13915</v>
      </c>
      <c r="Q13" s="30">
        <f>ROUND(E13*P13,2)</f>
        <v>16</v>
      </c>
      <c r="R13" s="20"/>
      <c r="S13" s="20"/>
      <c r="T13" s="20"/>
      <c r="U13" s="20"/>
      <c r="V13" s="20"/>
      <c r="W13" s="20"/>
      <c r="X13" s="20"/>
      <c r="Y13" s="20"/>
      <c r="Z13" s="20"/>
      <c r="AA13" s="20" t="s">
        <v>44</v>
      </c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</row>
    <row r="14" spans="1:56" ht="12" customHeight="1" outlineLevel="1" x14ac:dyDescent="0.2">
      <c r="A14" s="21">
        <v>5</v>
      </c>
      <c r="B14" s="27" t="s">
        <v>52</v>
      </c>
      <c r="C14" s="54" t="s">
        <v>53</v>
      </c>
      <c r="D14" s="29" t="s">
        <v>43</v>
      </c>
      <c r="E14" s="35">
        <v>115</v>
      </c>
      <c r="F14" s="37"/>
      <c r="G14" s="37"/>
      <c r="H14" s="37">
        <v>21</v>
      </c>
      <c r="I14" s="37">
        <f>G14*(1+H14/100)</f>
        <v>0</v>
      </c>
      <c r="J14" s="30">
        <v>1.47E-3</v>
      </c>
      <c r="K14" s="30">
        <f>ROUND(E14*J14,5)</f>
        <v>0.16905000000000001</v>
      </c>
      <c r="L14" s="30">
        <v>0</v>
      </c>
      <c r="M14" s="30">
        <f>ROUND(E14*L14,5)</f>
        <v>0</v>
      </c>
      <c r="N14" s="30"/>
      <c r="O14" s="30"/>
      <c r="P14" s="31">
        <v>0</v>
      </c>
      <c r="Q14" s="30">
        <f>ROUND(E14*P14,2)</f>
        <v>0</v>
      </c>
      <c r="R14" s="20"/>
      <c r="S14" s="20"/>
      <c r="T14" s="20"/>
      <c r="U14" s="20"/>
      <c r="V14" s="20"/>
      <c r="W14" s="20"/>
      <c r="X14" s="20"/>
      <c r="Y14" s="20"/>
      <c r="Z14" s="20"/>
      <c r="AA14" s="20" t="s">
        <v>49</v>
      </c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</row>
    <row r="15" spans="1:56" outlineLevel="1" x14ac:dyDescent="0.2">
      <c r="A15" s="21">
        <v>6</v>
      </c>
      <c r="B15" s="27" t="s">
        <v>54</v>
      </c>
      <c r="C15" s="54" t="s">
        <v>55</v>
      </c>
      <c r="D15" s="29" t="s">
        <v>43</v>
      </c>
      <c r="E15" s="35">
        <v>153</v>
      </c>
      <c r="F15" s="37"/>
      <c r="G15" s="37"/>
      <c r="H15" s="37">
        <v>21</v>
      </c>
      <c r="I15" s="37">
        <f>G15*(1+H15/100)</f>
        <v>0</v>
      </c>
      <c r="J15" s="30">
        <v>0</v>
      </c>
      <c r="K15" s="30">
        <f>ROUND(E15*J15,5)</f>
        <v>0</v>
      </c>
      <c r="L15" s="30">
        <v>0</v>
      </c>
      <c r="M15" s="30">
        <f>ROUND(E15*L15,5)</f>
        <v>0</v>
      </c>
      <c r="N15" s="30"/>
      <c r="O15" s="30"/>
      <c r="P15" s="31">
        <v>9.1219999999999996E-2</v>
      </c>
      <c r="Q15" s="30">
        <f>ROUND(E15*P15,2)</f>
        <v>13.96</v>
      </c>
      <c r="R15" s="20"/>
      <c r="S15" s="20"/>
      <c r="T15" s="20"/>
      <c r="U15" s="20"/>
      <c r="V15" s="20"/>
      <c r="W15" s="20"/>
      <c r="X15" s="20"/>
      <c r="Y15" s="20"/>
      <c r="Z15" s="20"/>
      <c r="AA15" s="20" t="s">
        <v>44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</row>
    <row r="16" spans="1:56" outlineLevel="1" x14ac:dyDescent="0.2">
      <c r="A16" s="21">
        <v>7</v>
      </c>
      <c r="B16" s="27" t="s">
        <v>56</v>
      </c>
      <c r="C16" s="54" t="s">
        <v>57</v>
      </c>
      <c r="D16" s="29" t="s">
        <v>43</v>
      </c>
      <c r="E16" s="35">
        <v>153</v>
      </c>
      <c r="F16" s="37"/>
      <c r="G16" s="37"/>
      <c r="H16" s="37">
        <v>21</v>
      </c>
      <c r="I16" s="37">
        <f>G16*(1+H16/100)</f>
        <v>0</v>
      </c>
      <c r="J16" s="30">
        <v>1.7000000000000001E-4</v>
      </c>
      <c r="K16" s="30">
        <f>ROUND(E16*J16,5)</f>
        <v>2.6009999999999998E-2</v>
      </c>
      <c r="L16" s="30">
        <v>0</v>
      </c>
      <c r="M16" s="30">
        <f>ROUND(E16*L16,5)</f>
        <v>0</v>
      </c>
      <c r="N16" s="30"/>
      <c r="O16" s="30"/>
      <c r="P16" s="31">
        <v>0</v>
      </c>
      <c r="Q16" s="30">
        <f>ROUND(E16*P16,2)</f>
        <v>0</v>
      </c>
      <c r="R16" s="20"/>
      <c r="S16" s="20"/>
      <c r="T16" s="20"/>
      <c r="U16" s="20"/>
      <c r="V16" s="20"/>
      <c r="W16" s="20"/>
      <c r="X16" s="20"/>
      <c r="Y16" s="20"/>
      <c r="Z16" s="20"/>
      <c r="AA16" s="20" t="s">
        <v>49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</row>
    <row r="17" spans="1:56" outlineLevel="1" x14ac:dyDescent="0.2">
      <c r="A17" s="21">
        <v>8</v>
      </c>
      <c r="B17" s="27" t="s">
        <v>58</v>
      </c>
      <c r="C17" s="54" t="s">
        <v>59</v>
      </c>
      <c r="D17" s="29" t="s">
        <v>43</v>
      </c>
      <c r="E17" s="35">
        <v>20</v>
      </c>
      <c r="F17" s="37"/>
      <c r="G17" s="37"/>
      <c r="H17" s="37">
        <v>21</v>
      </c>
      <c r="I17" s="37">
        <f>G17*(1+H17/100)</f>
        <v>0</v>
      </c>
      <c r="J17" s="30">
        <v>0</v>
      </c>
      <c r="K17" s="30">
        <f>ROUND(E17*J17,5)</f>
        <v>0</v>
      </c>
      <c r="L17" s="30">
        <v>0</v>
      </c>
      <c r="M17" s="30">
        <f>ROUND(E17*L17,5)</f>
        <v>0</v>
      </c>
      <c r="N17" s="30"/>
      <c r="O17" s="30"/>
      <c r="P17" s="31">
        <v>9.1219999999999996E-2</v>
      </c>
      <c r="Q17" s="30">
        <f>ROUND(E17*P17,2)</f>
        <v>1.82</v>
      </c>
      <c r="R17" s="20"/>
      <c r="S17" s="20"/>
      <c r="T17" s="20"/>
      <c r="U17" s="20"/>
      <c r="V17" s="20"/>
      <c r="W17" s="20"/>
      <c r="X17" s="20"/>
      <c r="Y17" s="20"/>
      <c r="Z17" s="20"/>
      <c r="AA17" s="20" t="s">
        <v>44</v>
      </c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</row>
    <row r="18" spans="1:56" outlineLevel="1" x14ac:dyDescent="0.2">
      <c r="A18" s="21">
        <v>9</v>
      </c>
      <c r="B18" s="27" t="s">
        <v>60</v>
      </c>
      <c r="C18" s="54" t="s">
        <v>61</v>
      </c>
      <c r="D18" s="29" t="s">
        <v>43</v>
      </c>
      <c r="E18" s="35">
        <v>20</v>
      </c>
      <c r="F18" s="37"/>
      <c r="G18" s="37"/>
      <c r="H18" s="37">
        <v>21</v>
      </c>
      <c r="I18" s="37">
        <f>G18*(1+H18/100)</f>
        <v>0</v>
      </c>
      <c r="J18" s="30">
        <v>2.5999999999999998E-4</v>
      </c>
      <c r="K18" s="30">
        <f>ROUND(E18*J18,5)</f>
        <v>5.1999999999999998E-3</v>
      </c>
      <c r="L18" s="30">
        <v>0</v>
      </c>
      <c r="M18" s="30">
        <f>ROUND(E18*L18,5)</f>
        <v>0</v>
      </c>
      <c r="N18" s="30"/>
      <c r="O18" s="30"/>
      <c r="P18" s="31">
        <v>0</v>
      </c>
      <c r="Q18" s="30">
        <f>ROUND(E18*P18,2)</f>
        <v>0</v>
      </c>
      <c r="R18" s="20"/>
      <c r="S18" s="20"/>
      <c r="T18" s="20"/>
      <c r="U18" s="20"/>
      <c r="V18" s="20"/>
      <c r="W18" s="20"/>
      <c r="X18" s="20"/>
      <c r="Y18" s="20"/>
      <c r="Z18" s="20"/>
      <c r="AA18" s="20" t="s">
        <v>49</v>
      </c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</row>
    <row r="19" spans="1:56" outlineLevel="1" x14ac:dyDescent="0.2">
      <c r="A19" s="21">
        <v>10</v>
      </c>
      <c r="B19" s="27" t="s">
        <v>62</v>
      </c>
      <c r="C19" s="54" t="s">
        <v>63</v>
      </c>
      <c r="D19" s="29" t="s">
        <v>64</v>
      </c>
      <c r="E19" s="35">
        <v>2</v>
      </c>
      <c r="F19" s="37"/>
      <c r="G19" s="37"/>
      <c r="H19" s="37">
        <v>21</v>
      </c>
      <c r="I19" s="37">
        <f>G19*(1+H19/100)</f>
        <v>0</v>
      </c>
      <c r="J19" s="30">
        <v>0</v>
      </c>
      <c r="K19" s="30">
        <f>ROUND(E19*J19,5)</f>
        <v>0</v>
      </c>
      <c r="L19" s="30">
        <v>0</v>
      </c>
      <c r="M19" s="30">
        <f>ROUND(E19*L19,5)</f>
        <v>0</v>
      </c>
      <c r="N19" s="30"/>
      <c r="O19" s="30"/>
      <c r="P19" s="31">
        <v>4.9580000000000002</v>
      </c>
      <c r="Q19" s="30">
        <f>ROUND(E19*P19,2)</f>
        <v>9.92</v>
      </c>
      <c r="R19" s="20"/>
      <c r="S19" s="20"/>
      <c r="T19" s="20"/>
      <c r="U19" s="20"/>
      <c r="V19" s="20"/>
      <c r="W19" s="20"/>
      <c r="X19" s="20"/>
      <c r="Y19" s="20"/>
      <c r="Z19" s="20"/>
      <c r="AA19" s="20" t="s">
        <v>44</v>
      </c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</row>
    <row r="20" spans="1:56" outlineLevel="1" x14ac:dyDescent="0.2">
      <c r="A20" s="21">
        <v>11</v>
      </c>
      <c r="B20" s="27" t="s">
        <v>65</v>
      </c>
      <c r="C20" s="54" t="s">
        <v>66</v>
      </c>
      <c r="D20" s="29" t="s">
        <v>64</v>
      </c>
      <c r="E20" s="35">
        <v>1</v>
      </c>
      <c r="F20" s="37"/>
      <c r="G20" s="37"/>
      <c r="H20" s="37">
        <v>21</v>
      </c>
      <c r="I20" s="37">
        <f>G20*(1+H20/100)</f>
        <v>0</v>
      </c>
      <c r="J20" s="30">
        <v>1.78E-2</v>
      </c>
      <c r="K20" s="30">
        <f>ROUND(E20*J20,5)</f>
        <v>1.78E-2</v>
      </c>
      <c r="L20" s="30">
        <v>0</v>
      </c>
      <c r="M20" s="30">
        <f>ROUND(E20*L20,5)</f>
        <v>0</v>
      </c>
      <c r="N20" s="30"/>
      <c r="O20" s="30"/>
      <c r="P20" s="31">
        <v>0</v>
      </c>
      <c r="Q20" s="30">
        <f>ROUND(E20*P20,2)</f>
        <v>0</v>
      </c>
      <c r="R20" s="20"/>
      <c r="S20" s="20"/>
      <c r="T20" s="20"/>
      <c r="U20" s="20"/>
      <c r="V20" s="20"/>
      <c r="W20" s="20"/>
      <c r="X20" s="20"/>
      <c r="Y20" s="20"/>
      <c r="Z20" s="20"/>
      <c r="AA20" s="20" t="s">
        <v>49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</row>
    <row r="21" spans="1:56" outlineLevel="1" x14ac:dyDescent="0.2">
      <c r="A21" s="21">
        <v>12</v>
      </c>
      <c r="B21" s="27" t="s">
        <v>67</v>
      </c>
      <c r="C21" s="54" t="s">
        <v>68</v>
      </c>
      <c r="D21" s="29" t="s">
        <v>64</v>
      </c>
      <c r="E21" s="35">
        <v>1</v>
      </c>
      <c r="F21" s="37"/>
      <c r="G21" s="37"/>
      <c r="H21" s="37">
        <v>21</v>
      </c>
      <c r="I21" s="37">
        <f>G21*(1+H21/100)</f>
        <v>0</v>
      </c>
      <c r="J21" s="30">
        <v>0</v>
      </c>
      <c r="K21" s="30">
        <f>ROUND(E21*J21,5)</f>
        <v>0</v>
      </c>
      <c r="L21" s="30">
        <v>0</v>
      </c>
      <c r="M21" s="30">
        <f>ROUND(E21*L21,5)</f>
        <v>0</v>
      </c>
      <c r="N21" s="30"/>
      <c r="O21" s="30"/>
      <c r="P21" s="31">
        <v>1.6</v>
      </c>
      <c r="Q21" s="30">
        <f>ROUND(E21*P21,2)</f>
        <v>1.6</v>
      </c>
      <c r="R21" s="20"/>
      <c r="S21" s="20"/>
      <c r="T21" s="20"/>
      <c r="U21" s="20"/>
      <c r="V21" s="20"/>
      <c r="W21" s="20"/>
      <c r="X21" s="20"/>
      <c r="Y21" s="20"/>
      <c r="Z21" s="20"/>
      <c r="AA21" s="20" t="s">
        <v>44</v>
      </c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</row>
    <row r="22" spans="1:56" outlineLevel="1" x14ac:dyDescent="0.2">
      <c r="A22" s="21">
        <v>13</v>
      </c>
      <c r="B22" s="27" t="s">
        <v>69</v>
      </c>
      <c r="C22" s="54" t="s">
        <v>70</v>
      </c>
      <c r="D22" s="29" t="s">
        <v>64</v>
      </c>
      <c r="E22" s="35">
        <v>1</v>
      </c>
      <c r="F22" s="37"/>
      <c r="G22" s="37"/>
      <c r="H22" s="37">
        <v>21</v>
      </c>
      <c r="I22" s="37">
        <f>G22*(1+H22/100)</f>
        <v>0</v>
      </c>
      <c r="J22" s="30">
        <v>2.5000000000000001E-4</v>
      </c>
      <c r="K22" s="30">
        <f>ROUND(E22*J22,5)</f>
        <v>2.5000000000000001E-4</v>
      </c>
      <c r="L22" s="30">
        <v>0</v>
      </c>
      <c r="M22" s="30">
        <f>ROUND(E22*L22,5)</f>
        <v>0</v>
      </c>
      <c r="N22" s="30"/>
      <c r="O22" s="30"/>
      <c r="P22" s="31">
        <v>0</v>
      </c>
      <c r="Q22" s="30">
        <f>ROUND(E22*P22,2)</f>
        <v>0</v>
      </c>
      <c r="R22" s="20"/>
      <c r="S22" s="20"/>
      <c r="T22" s="20"/>
      <c r="U22" s="20"/>
      <c r="V22" s="20"/>
      <c r="W22" s="20"/>
      <c r="X22" s="20"/>
      <c r="Y22" s="20"/>
      <c r="Z22" s="20"/>
      <c r="AA22" s="20" t="s">
        <v>49</v>
      </c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</row>
    <row r="23" spans="1:56" outlineLevel="1" x14ac:dyDescent="0.2">
      <c r="A23" s="21">
        <v>14</v>
      </c>
      <c r="B23" s="27" t="s">
        <v>71</v>
      </c>
      <c r="C23" s="54" t="s">
        <v>72</v>
      </c>
      <c r="D23" s="29" t="s">
        <v>43</v>
      </c>
      <c r="E23" s="35">
        <v>5</v>
      </c>
      <c r="F23" s="37"/>
      <c r="G23" s="37"/>
      <c r="H23" s="37">
        <v>21</v>
      </c>
      <c r="I23" s="37">
        <f>G23*(1+H23/100)</f>
        <v>0</v>
      </c>
      <c r="J23" s="30">
        <v>0</v>
      </c>
      <c r="K23" s="30">
        <f>ROUND(E23*J23,5)</f>
        <v>0</v>
      </c>
      <c r="L23" s="30">
        <v>0</v>
      </c>
      <c r="M23" s="30">
        <f>ROUND(E23*L23,5)</f>
        <v>0</v>
      </c>
      <c r="N23" s="30"/>
      <c r="O23" s="30"/>
      <c r="P23" s="31">
        <v>0.17917</v>
      </c>
      <c r="Q23" s="30">
        <f>ROUND(E23*P23,2)</f>
        <v>0.9</v>
      </c>
      <c r="R23" s="20"/>
      <c r="S23" s="20"/>
      <c r="T23" s="20"/>
      <c r="U23" s="20"/>
      <c r="V23" s="20"/>
      <c r="W23" s="20"/>
      <c r="X23" s="20"/>
      <c r="Y23" s="20"/>
      <c r="Z23" s="20"/>
      <c r="AA23" s="20" t="s">
        <v>44</v>
      </c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</row>
    <row r="24" spans="1:56" outlineLevel="1" x14ac:dyDescent="0.2">
      <c r="A24" s="21">
        <v>15</v>
      </c>
      <c r="B24" s="27" t="s">
        <v>73</v>
      </c>
      <c r="C24" s="54" t="s">
        <v>74</v>
      </c>
      <c r="D24" s="29" t="s">
        <v>75</v>
      </c>
      <c r="E24" s="35">
        <v>2</v>
      </c>
      <c r="F24" s="37"/>
      <c r="G24" s="37"/>
      <c r="H24" s="37">
        <v>21</v>
      </c>
      <c r="I24" s="37">
        <f>G24*(1+H24/100)</f>
        <v>0</v>
      </c>
      <c r="J24" s="30">
        <v>1E-3</v>
      </c>
      <c r="K24" s="30">
        <f>ROUND(E24*J24,5)</f>
        <v>2E-3</v>
      </c>
      <c r="L24" s="30">
        <v>0</v>
      </c>
      <c r="M24" s="30">
        <f>ROUND(E24*L24,5)</f>
        <v>0</v>
      </c>
      <c r="N24" s="30"/>
      <c r="O24" s="30"/>
      <c r="P24" s="31">
        <v>0</v>
      </c>
      <c r="Q24" s="30">
        <f>ROUND(E24*P24,2)</f>
        <v>0</v>
      </c>
      <c r="R24" s="20"/>
      <c r="S24" s="20"/>
      <c r="T24" s="20"/>
      <c r="U24" s="20"/>
      <c r="V24" s="20"/>
      <c r="W24" s="20"/>
      <c r="X24" s="20"/>
      <c r="Y24" s="20"/>
      <c r="Z24" s="20"/>
      <c r="AA24" s="20" t="s">
        <v>49</v>
      </c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</row>
    <row r="25" spans="1:56" outlineLevel="1" x14ac:dyDescent="0.2">
      <c r="A25" s="21">
        <v>16</v>
      </c>
      <c r="B25" s="27" t="s">
        <v>76</v>
      </c>
      <c r="C25" s="54" t="s">
        <v>77</v>
      </c>
      <c r="D25" s="29" t="s">
        <v>64</v>
      </c>
      <c r="E25" s="35">
        <v>4</v>
      </c>
      <c r="F25" s="37"/>
      <c r="G25" s="37"/>
      <c r="H25" s="37">
        <v>21</v>
      </c>
      <c r="I25" s="37">
        <f>G25*(1+H25/100)</f>
        <v>0</v>
      </c>
      <c r="J25" s="30">
        <v>0</v>
      </c>
      <c r="K25" s="30">
        <f>ROUND(E25*J25,5)</f>
        <v>0</v>
      </c>
      <c r="L25" s="30">
        <v>0</v>
      </c>
      <c r="M25" s="30">
        <f>ROUND(E25*L25,5)</f>
        <v>0</v>
      </c>
      <c r="N25" s="30"/>
      <c r="O25" s="30"/>
      <c r="P25" s="31">
        <v>0.24399999999999999</v>
      </c>
      <c r="Q25" s="30">
        <f>ROUND(E25*P25,2)</f>
        <v>0.98</v>
      </c>
      <c r="R25" s="20"/>
      <c r="S25" s="20"/>
      <c r="T25" s="20"/>
      <c r="U25" s="20"/>
      <c r="V25" s="20"/>
      <c r="W25" s="20"/>
      <c r="X25" s="20"/>
      <c r="Y25" s="20"/>
      <c r="Z25" s="20"/>
      <c r="AA25" s="20" t="s">
        <v>44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</row>
    <row r="26" spans="1:56" outlineLevel="1" x14ac:dyDescent="0.2">
      <c r="A26" s="21">
        <v>17</v>
      </c>
      <c r="B26" s="27" t="s">
        <v>78</v>
      </c>
      <c r="C26" s="54" t="s">
        <v>79</v>
      </c>
      <c r="D26" s="29" t="s">
        <v>64</v>
      </c>
      <c r="E26" s="35">
        <v>4</v>
      </c>
      <c r="F26" s="37"/>
      <c r="G26" s="37"/>
      <c r="H26" s="37">
        <v>21</v>
      </c>
      <c r="I26" s="37">
        <f>G26*(1+H26/100)</f>
        <v>0</v>
      </c>
      <c r="J26" s="30">
        <v>1.1E-4</v>
      </c>
      <c r="K26" s="30">
        <f>ROUND(E26*J26,5)</f>
        <v>4.4000000000000002E-4</v>
      </c>
      <c r="L26" s="30">
        <v>0</v>
      </c>
      <c r="M26" s="30">
        <f>ROUND(E26*L26,5)</f>
        <v>0</v>
      </c>
      <c r="N26" s="30"/>
      <c r="O26" s="30"/>
      <c r="P26" s="31">
        <v>0</v>
      </c>
      <c r="Q26" s="30">
        <f>ROUND(E26*P26,2)</f>
        <v>0</v>
      </c>
      <c r="R26" s="20"/>
      <c r="S26" s="20"/>
      <c r="T26" s="20"/>
      <c r="U26" s="20"/>
      <c r="V26" s="20"/>
      <c r="W26" s="20"/>
      <c r="X26" s="20"/>
      <c r="Y26" s="20"/>
      <c r="Z26" s="20"/>
      <c r="AA26" s="20" t="s">
        <v>49</v>
      </c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</row>
    <row r="27" spans="1:56" outlineLevel="1" x14ac:dyDescent="0.2">
      <c r="A27" s="21">
        <v>18</v>
      </c>
      <c r="B27" s="27" t="s">
        <v>80</v>
      </c>
      <c r="C27" s="54" t="s">
        <v>81</v>
      </c>
      <c r="D27" s="29" t="s">
        <v>64</v>
      </c>
      <c r="E27" s="35">
        <v>18</v>
      </c>
      <c r="F27" s="37"/>
      <c r="G27" s="37"/>
      <c r="H27" s="37">
        <v>21</v>
      </c>
      <c r="I27" s="37">
        <f>G27*(1+H27/100)</f>
        <v>0</v>
      </c>
      <c r="J27" s="30">
        <v>0</v>
      </c>
      <c r="K27" s="30">
        <f>ROUND(E27*J27,5)</f>
        <v>0</v>
      </c>
      <c r="L27" s="30">
        <v>0</v>
      </c>
      <c r="M27" s="30">
        <f>ROUND(E27*L27,5)</f>
        <v>0</v>
      </c>
      <c r="N27" s="30"/>
      <c r="O27" s="30"/>
      <c r="P27" s="31">
        <v>8.2170000000000007E-2</v>
      </c>
      <c r="Q27" s="30">
        <f>ROUND(E27*P27,2)</f>
        <v>1.48</v>
      </c>
      <c r="R27" s="20"/>
      <c r="S27" s="20"/>
      <c r="T27" s="20"/>
      <c r="U27" s="20"/>
      <c r="V27" s="20"/>
      <c r="W27" s="20"/>
      <c r="X27" s="20"/>
      <c r="Y27" s="20"/>
      <c r="Z27" s="20"/>
      <c r="AA27" s="20" t="s">
        <v>44</v>
      </c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</row>
    <row r="28" spans="1:56" outlineLevel="1" x14ac:dyDescent="0.2">
      <c r="A28" s="21">
        <v>19</v>
      </c>
      <c r="B28" s="27" t="s">
        <v>82</v>
      </c>
      <c r="C28" s="54" t="s">
        <v>83</v>
      </c>
      <c r="D28" s="29" t="s">
        <v>64</v>
      </c>
      <c r="E28" s="35">
        <v>58</v>
      </c>
      <c r="F28" s="37"/>
      <c r="G28" s="37"/>
      <c r="H28" s="37">
        <v>21</v>
      </c>
      <c r="I28" s="37">
        <f>G28*(1+H28/100)</f>
        <v>0</v>
      </c>
      <c r="J28" s="30">
        <v>0</v>
      </c>
      <c r="K28" s="30">
        <f>ROUND(E28*J28,5)</f>
        <v>0</v>
      </c>
      <c r="L28" s="30">
        <v>0</v>
      </c>
      <c r="M28" s="30">
        <f>ROUND(E28*L28,5)</f>
        <v>0</v>
      </c>
      <c r="N28" s="30"/>
      <c r="O28" s="30"/>
      <c r="P28" s="31">
        <v>0.17917</v>
      </c>
      <c r="Q28" s="30">
        <f>ROUND(E28*P28,2)</f>
        <v>10.39</v>
      </c>
      <c r="R28" s="20"/>
      <c r="S28" s="20"/>
      <c r="T28" s="20"/>
      <c r="U28" s="20"/>
      <c r="V28" s="20"/>
      <c r="W28" s="20"/>
      <c r="X28" s="20"/>
      <c r="Y28" s="20"/>
      <c r="Z28" s="20"/>
      <c r="AA28" s="20" t="s">
        <v>44</v>
      </c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</row>
    <row r="29" spans="1:56" outlineLevel="1" x14ac:dyDescent="0.2">
      <c r="A29" s="21">
        <v>20</v>
      </c>
      <c r="B29" s="27" t="s">
        <v>84</v>
      </c>
      <c r="C29" s="54" t="s">
        <v>85</v>
      </c>
      <c r="D29" s="29" t="s">
        <v>64</v>
      </c>
      <c r="E29" s="35">
        <v>8</v>
      </c>
      <c r="F29" s="37"/>
      <c r="G29" s="37"/>
      <c r="H29" s="37">
        <v>21</v>
      </c>
      <c r="I29" s="37">
        <f>G29*(1+H29/100)</f>
        <v>0</v>
      </c>
      <c r="J29" s="30">
        <v>0</v>
      </c>
      <c r="K29" s="30">
        <f>ROUND(E29*J29,5)</f>
        <v>0</v>
      </c>
      <c r="L29" s="30">
        <v>0</v>
      </c>
      <c r="M29" s="30">
        <f>ROUND(E29*L29,5)</f>
        <v>0</v>
      </c>
      <c r="N29" s="30"/>
      <c r="O29" s="30"/>
      <c r="P29" s="31">
        <v>0.18967000000000001</v>
      </c>
      <c r="Q29" s="30">
        <f>ROUND(E29*P29,2)</f>
        <v>1.52</v>
      </c>
      <c r="R29" s="20"/>
      <c r="S29" s="20"/>
      <c r="T29" s="20"/>
      <c r="U29" s="20"/>
      <c r="V29" s="20"/>
      <c r="W29" s="20"/>
      <c r="X29" s="20"/>
      <c r="Y29" s="20"/>
      <c r="Z29" s="20"/>
      <c r="AA29" s="20" t="s">
        <v>44</v>
      </c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</row>
    <row r="30" spans="1:56" outlineLevel="1" x14ac:dyDescent="0.2">
      <c r="A30" s="21">
        <v>21</v>
      </c>
      <c r="B30" s="27" t="s">
        <v>86</v>
      </c>
      <c r="C30" s="54" t="s">
        <v>87</v>
      </c>
      <c r="D30" s="29" t="s">
        <v>64</v>
      </c>
      <c r="E30" s="35">
        <v>14</v>
      </c>
      <c r="F30" s="37"/>
      <c r="G30" s="37"/>
      <c r="H30" s="37">
        <v>21</v>
      </c>
      <c r="I30" s="37">
        <f>G30*(1+H30/100)</f>
        <v>0</v>
      </c>
      <c r="J30" s="30">
        <v>0</v>
      </c>
      <c r="K30" s="30">
        <f>ROUND(E30*J30,5)</f>
        <v>0</v>
      </c>
      <c r="L30" s="30">
        <v>0</v>
      </c>
      <c r="M30" s="30">
        <f>ROUND(E30*L30,5)</f>
        <v>0</v>
      </c>
      <c r="N30" s="30"/>
      <c r="O30" s="30"/>
      <c r="P30" s="31">
        <v>0.4955</v>
      </c>
      <c r="Q30" s="30">
        <f>ROUND(E30*P30,2)</f>
        <v>6.94</v>
      </c>
      <c r="R30" s="20"/>
      <c r="S30" s="20"/>
      <c r="T30" s="20"/>
      <c r="U30" s="20"/>
      <c r="V30" s="20"/>
      <c r="W30" s="20"/>
      <c r="X30" s="20"/>
      <c r="Y30" s="20"/>
      <c r="Z30" s="20"/>
      <c r="AA30" s="20" t="s">
        <v>44</v>
      </c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</row>
    <row r="31" spans="1:56" outlineLevel="1" x14ac:dyDescent="0.2">
      <c r="A31" s="21">
        <v>22</v>
      </c>
      <c r="B31" s="27" t="s">
        <v>88</v>
      </c>
      <c r="C31" s="54" t="s">
        <v>89</v>
      </c>
      <c r="D31" s="29" t="s">
        <v>64</v>
      </c>
      <c r="E31" s="35">
        <v>2</v>
      </c>
      <c r="F31" s="37"/>
      <c r="G31" s="37"/>
      <c r="H31" s="37">
        <v>21</v>
      </c>
      <c r="I31" s="37">
        <f>G31*(1+H31/100)</f>
        <v>0</v>
      </c>
      <c r="J31" s="30">
        <v>0</v>
      </c>
      <c r="K31" s="30">
        <f>ROUND(E31*J31,5)</f>
        <v>0</v>
      </c>
      <c r="L31" s="30">
        <v>0</v>
      </c>
      <c r="M31" s="30">
        <f>ROUND(E31*L31,5)</f>
        <v>0</v>
      </c>
      <c r="N31" s="30"/>
      <c r="O31" s="30"/>
      <c r="P31" s="31">
        <v>1.0331699999999999</v>
      </c>
      <c r="Q31" s="30">
        <f>ROUND(E31*P31,2)</f>
        <v>2.0699999999999998</v>
      </c>
      <c r="R31" s="20"/>
      <c r="S31" s="20"/>
      <c r="T31" s="20"/>
      <c r="U31" s="20"/>
      <c r="V31" s="20"/>
      <c r="W31" s="20"/>
      <c r="X31" s="20"/>
      <c r="Y31" s="20"/>
      <c r="Z31" s="20"/>
      <c r="AA31" s="20" t="s">
        <v>44</v>
      </c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</row>
    <row r="32" spans="1:56" outlineLevel="1" x14ac:dyDescent="0.2">
      <c r="A32" s="21">
        <v>23</v>
      </c>
      <c r="B32" s="27" t="s">
        <v>90</v>
      </c>
      <c r="C32" s="54" t="s">
        <v>91</v>
      </c>
      <c r="D32" s="29" t="s">
        <v>43</v>
      </c>
      <c r="E32" s="35">
        <v>62</v>
      </c>
      <c r="F32" s="37"/>
      <c r="G32" s="37"/>
      <c r="H32" s="37">
        <v>21</v>
      </c>
      <c r="I32" s="37">
        <f>G32*(1+H32/100)</f>
        <v>0</v>
      </c>
      <c r="J32" s="30">
        <v>0</v>
      </c>
      <c r="K32" s="30">
        <f>ROUND(E32*J32,5)</f>
        <v>0</v>
      </c>
      <c r="L32" s="30">
        <v>0</v>
      </c>
      <c r="M32" s="30">
        <f>ROUND(E32*L32,5)</f>
        <v>0</v>
      </c>
      <c r="N32" s="30"/>
      <c r="O32" s="30"/>
      <c r="P32" s="31">
        <v>0.50432999999999995</v>
      </c>
      <c r="Q32" s="30">
        <f>ROUND(E32*P32,2)</f>
        <v>31.27</v>
      </c>
      <c r="R32" s="20"/>
      <c r="S32" s="20"/>
      <c r="T32" s="20"/>
      <c r="U32" s="20"/>
      <c r="V32" s="20"/>
      <c r="W32" s="20"/>
      <c r="X32" s="20"/>
      <c r="Y32" s="20"/>
      <c r="Z32" s="20"/>
      <c r="AA32" s="20" t="s">
        <v>44</v>
      </c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</row>
    <row r="33" spans="1:56" outlineLevel="1" x14ac:dyDescent="0.2">
      <c r="A33" s="21">
        <v>24</v>
      </c>
      <c r="B33" s="27" t="s">
        <v>92</v>
      </c>
      <c r="C33" s="54" t="s">
        <v>93</v>
      </c>
      <c r="D33" s="29" t="s">
        <v>43</v>
      </c>
      <c r="E33" s="35">
        <v>62</v>
      </c>
      <c r="F33" s="37"/>
      <c r="G33" s="37"/>
      <c r="H33" s="37">
        <v>21</v>
      </c>
      <c r="I33" s="37">
        <f>G33*(1+H33/100)</f>
        <v>0</v>
      </c>
      <c r="J33" s="30">
        <v>2.63E-3</v>
      </c>
      <c r="K33" s="30">
        <f>ROUND(E33*J33,5)</f>
        <v>0.16306000000000001</v>
      </c>
      <c r="L33" s="30">
        <v>0</v>
      </c>
      <c r="M33" s="30">
        <f>ROUND(E33*L33,5)</f>
        <v>0</v>
      </c>
      <c r="N33" s="30"/>
      <c r="O33" s="30"/>
      <c r="P33" s="31">
        <v>0</v>
      </c>
      <c r="Q33" s="30">
        <f>ROUND(E33*P33,2)</f>
        <v>0</v>
      </c>
      <c r="R33" s="20"/>
      <c r="S33" s="20"/>
      <c r="T33" s="20"/>
      <c r="U33" s="20"/>
      <c r="V33" s="20"/>
      <c r="W33" s="20"/>
      <c r="X33" s="20"/>
      <c r="Y33" s="20"/>
      <c r="Z33" s="20"/>
      <c r="AA33" s="20" t="s">
        <v>49</v>
      </c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</row>
    <row r="34" spans="1:56" outlineLevel="1" x14ac:dyDescent="0.2">
      <c r="A34" s="21">
        <v>25</v>
      </c>
      <c r="B34" s="27" t="s">
        <v>94</v>
      </c>
      <c r="C34" s="54" t="s">
        <v>95</v>
      </c>
      <c r="D34" s="29" t="s">
        <v>64</v>
      </c>
      <c r="E34" s="35">
        <v>300</v>
      </c>
      <c r="F34" s="37"/>
      <c r="G34" s="37"/>
      <c r="H34" s="37">
        <v>21</v>
      </c>
      <c r="I34" s="37">
        <f>G34*(1+H34/100)</f>
        <v>0</v>
      </c>
      <c r="J34" s="30">
        <v>0</v>
      </c>
      <c r="K34" s="30">
        <f>ROUND(E34*J34,5)</f>
        <v>0</v>
      </c>
      <c r="L34" s="30">
        <v>0</v>
      </c>
      <c r="M34" s="30">
        <f>ROUND(E34*L34,5)</f>
        <v>0</v>
      </c>
      <c r="N34" s="30"/>
      <c r="O34" s="30"/>
      <c r="P34" s="31">
        <v>0.06</v>
      </c>
      <c r="Q34" s="30">
        <f>ROUND(E34*P34,2)</f>
        <v>18</v>
      </c>
      <c r="R34" s="20"/>
      <c r="S34" s="20"/>
      <c r="T34" s="20"/>
      <c r="U34" s="20"/>
      <c r="V34" s="20"/>
      <c r="W34" s="20"/>
      <c r="X34" s="20"/>
      <c r="Y34" s="20"/>
      <c r="Z34" s="20"/>
      <c r="AA34" s="20" t="s">
        <v>44</v>
      </c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</row>
    <row r="35" spans="1:56" outlineLevel="1" x14ac:dyDescent="0.2">
      <c r="A35" s="21">
        <v>26</v>
      </c>
      <c r="B35" s="27" t="s">
        <v>96</v>
      </c>
      <c r="C35" s="54" t="s">
        <v>97</v>
      </c>
      <c r="D35" s="29" t="s">
        <v>64</v>
      </c>
      <c r="E35" s="35">
        <v>300</v>
      </c>
      <c r="F35" s="37"/>
      <c r="G35" s="37"/>
      <c r="H35" s="37">
        <v>21</v>
      </c>
      <c r="I35" s="37">
        <f>G35*(1+H35/100)</f>
        <v>0</v>
      </c>
      <c r="J35" s="30">
        <v>0</v>
      </c>
      <c r="K35" s="30">
        <f>ROUND(E35*J35,5)</f>
        <v>0</v>
      </c>
      <c r="L35" s="30">
        <v>0</v>
      </c>
      <c r="M35" s="30">
        <f>ROUND(E35*L35,5)</f>
        <v>0</v>
      </c>
      <c r="N35" s="30"/>
      <c r="O35" s="30"/>
      <c r="P35" s="31">
        <v>0</v>
      </c>
      <c r="Q35" s="30">
        <f>ROUND(E35*P35,2)</f>
        <v>0</v>
      </c>
      <c r="R35" s="20"/>
      <c r="S35" s="20"/>
      <c r="T35" s="20"/>
      <c r="U35" s="20"/>
      <c r="V35" s="20"/>
      <c r="W35" s="20"/>
      <c r="X35" s="20"/>
      <c r="Y35" s="20"/>
      <c r="Z35" s="20"/>
      <c r="AA35" s="20" t="s">
        <v>49</v>
      </c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</row>
    <row r="36" spans="1:56" outlineLevel="1" x14ac:dyDescent="0.2">
      <c r="A36" s="21">
        <v>27</v>
      </c>
      <c r="B36" s="27" t="s">
        <v>98</v>
      </c>
      <c r="C36" s="54" t="s">
        <v>99</v>
      </c>
      <c r="D36" s="29" t="s">
        <v>100</v>
      </c>
      <c r="E36" s="35">
        <v>1</v>
      </c>
      <c r="F36" s="37"/>
      <c r="G36" s="37"/>
      <c r="H36" s="37">
        <v>21</v>
      </c>
      <c r="I36" s="37">
        <f>G36*(1+H36/100)</f>
        <v>0</v>
      </c>
      <c r="J36" s="30">
        <v>0</v>
      </c>
      <c r="K36" s="30">
        <f>ROUND(E36*J36,5)</f>
        <v>0</v>
      </c>
      <c r="L36" s="30">
        <v>0</v>
      </c>
      <c r="M36" s="30">
        <f>ROUND(E36*L36,5)</f>
        <v>0</v>
      </c>
      <c r="N36" s="30"/>
      <c r="O36" s="30"/>
      <c r="P36" s="31">
        <v>0</v>
      </c>
      <c r="Q36" s="30">
        <f>ROUND(E36*P36,2)</f>
        <v>0</v>
      </c>
      <c r="R36" s="20"/>
      <c r="S36" s="20"/>
      <c r="T36" s="20"/>
      <c r="U36" s="20"/>
      <c r="V36" s="20"/>
      <c r="W36" s="20"/>
      <c r="X36" s="20"/>
      <c r="Y36" s="20"/>
      <c r="Z36" s="20"/>
      <c r="AA36" s="20" t="s">
        <v>44</v>
      </c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</row>
    <row r="37" spans="1:56" outlineLevel="1" x14ac:dyDescent="0.2">
      <c r="A37" s="21">
        <v>28</v>
      </c>
      <c r="B37" s="27" t="s">
        <v>101</v>
      </c>
      <c r="C37" s="54" t="s">
        <v>102</v>
      </c>
      <c r="D37" s="29" t="s">
        <v>100</v>
      </c>
      <c r="E37" s="35">
        <v>1</v>
      </c>
      <c r="F37" s="37"/>
      <c r="G37" s="37"/>
      <c r="H37" s="37">
        <v>21</v>
      </c>
      <c r="I37" s="37">
        <f>G37*(1+H37/100)</f>
        <v>0</v>
      </c>
      <c r="J37" s="30">
        <v>0</v>
      </c>
      <c r="K37" s="30">
        <f>ROUND(E37*J37,5)</f>
        <v>0</v>
      </c>
      <c r="L37" s="30">
        <v>0</v>
      </c>
      <c r="M37" s="30">
        <f>ROUND(E37*L37,5)</f>
        <v>0</v>
      </c>
      <c r="N37" s="30"/>
      <c r="O37" s="30"/>
      <c r="P37" s="31">
        <v>0</v>
      </c>
      <c r="Q37" s="30">
        <f>ROUND(E37*P37,2)</f>
        <v>0</v>
      </c>
      <c r="R37" s="20"/>
      <c r="S37" s="20"/>
      <c r="T37" s="20"/>
      <c r="U37" s="20"/>
      <c r="V37" s="20"/>
      <c r="W37" s="20"/>
      <c r="X37" s="20"/>
      <c r="Y37" s="20"/>
      <c r="Z37" s="20"/>
      <c r="AA37" s="20" t="s">
        <v>44</v>
      </c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</row>
    <row r="38" spans="1:56" outlineLevel="1" x14ac:dyDescent="0.2">
      <c r="A38" s="21">
        <v>29</v>
      </c>
      <c r="B38" s="27" t="s">
        <v>103</v>
      </c>
      <c r="C38" s="54" t="s">
        <v>104</v>
      </c>
      <c r="D38" s="29" t="s">
        <v>100</v>
      </c>
      <c r="E38" s="35">
        <v>1</v>
      </c>
      <c r="F38" s="37"/>
      <c r="G38" s="37"/>
      <c r="H38" s="37">
        <v>21</v>
      </c>
      <c r="I38" s="37">
        <f>G38*(1+H38/100)</f>
        <v>0</v>
      </c>
      <c r="J38" s="30">
        <v>0</v>
      </c>
      <c r="K38" s="30">
        <f>ROUND(E38*J38,5)</f>
        <v>0</v>
      </c>
      <c r="L38" s="30">
        <v>0</v>
      </c>
      <c r="M38" s="30">
        <f>ROUND(E38*L38,5)</f>
        <v>0</v>
      </c>
      <c r="N38" s="30"/>
      <c r="O38" s="30"/>
      <c r="P38" s="31">
        <v>0</v>
      </c>
      <c r="Q38" s="30">
        <f>ROUND(E38*P38,2)</f>
        <v>0</v>
      </c>
      <c r="R38" s="20"/>
      <c r="S38" s="20"/>
      <c r="T38" s="20"/>
      <c r="U38" s="20"/>
      <c r="V38" s="20"/>
      <c r="W38" s="20"/>
      <c r="X38" s="20"/>
      <c r="Y38" s="20"/>
      <c r="Z38" s="20"/>
      <c r="AA38" s="20" t="s">
        <v>44</v>
      </c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</row>
    <row r="39" spans="1:56" x14ac:dyDescent="0.2">
      <c r="A39" s="22" t="s">
        <v>39</v>
      </c>
      <c r="B39" s="28" t="s">
        <v>12</v>
      </c>
      <c r="C39" s="55" t="s">
        <v>13</v>
      </c>
      <c r="D39" s="32"/>
      <c r="E39" s="36"/>
      <c r="F39" s="38"/>
      <c r="G39" s="38"/>
      <c r="H39" s="38"/>
      <c r="I39" s="38">
        <f>SUM(I40:I41)</f>
        <v>0</v>
      </c>
      <c r="J39" s="33"/>
      <c r="K39" s="33">
        <f>SUM(K40:K41)</f>
        <v>0</v>
      </c>
      <c r="L39" s="33"/>
      <c r="M39" s="33">
        <f>SUM(M40:M41)</f>
        <v>0</v>
      </c>
      <c r="N39" s="33"/>
      <c r="O39" s="33"/>
      <c r="P39" s="34"/>
      <c r="Q39" s="33">
        <f>SUM(Q40:Q41)</f>
        <v>15.12</v>
      </c>
      <c r="AA39" t="s">
        <v>40</v>
      </c>
    </row>
    <row r="40" spans="1:56" outlineLevel="1" x14ac:dyDescent="0.2">
      <c r="A40" s="21">
        <v>30</v>
      </c>
      <c r="B40" s="27" t="s">
        <v>105</v>
      </c>
      <c r="C40" s="54" t="s">
        <v>106</v>
      </c>
      <c r="D40" s="29" t="s">
        <v>64</v>
      </c>
      <c r="E40" s="35">
        <v>240</v>
      </c>
      <c r="F40" s="37"/>
      <c r="G40" s="37"/>
      <c r="H40" s="37">
        <v>21</v>
      </c>
      <c r="I40" s="37">
        <f>G40*(1+H40/100)</f>
        <v>0</v>
      </c>
      <c r="J40" s="30">
        <v>0</v>
      </c>
      <c r="K40" s="30">
        <f>ROUND(E40*J40,5)</f>
        <v>0</v>
      </c>
      <c r="L40" s="30">
        <v>0</v>
      </c>
      <c r="M40" s="30">
        <f>ROUND(E40*L40,5)</f>
        <v>0</v>
      </c>
      <c r="N40" s="30"/>
      <c r="O40" s="30"/>
      <c r="P40" s="31">
        <v>6.3E-2</v>
      </c>
      <c r="Q40" s="30">
        <f>ROUND(E40*P40,2)</f>
        <v>15.12</v>
      </c>
      <c r="R40" s="20"/>
      <c r="S40" s="20"/>
      <c r="T40" s="20"/>
      <c r="U40" s="20"/>
      <c r="V40" s="20"/>
      <c r="W40" s="20"/>
      <c r="X40" s="20"/>
      <c r="Y40" s="20"/>
      <c r="Z40" s="20"/>
      <c r="AA40" s="20" t="s">
        <v>44</v>
      </c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</row>
    <row r="41" spans="1:56" outlineLevel="1" x14ac:dyDescent="0.2">
      <c r="A41" s="21">
        <v>31</v>
      </c>
      <c r="B41" s="27" t="s">
        <v>107</v>
      </c>
      <c r="C41" s="54" t="s">
        <v>108</v>
      </c>
      <c r="D41" s="29" t="s">
        <v>64</v>
      </c>
      <c r="E41" s="35">
        <v>240</v>
      </c>
      <c r="F41" s="37"/>
      <c r="G41" s="37"/>
      <c r="H41" s="37">
        <v>21</v>
      </c>
      <c r="I41" s="37">
        <f>G41*(1+H41/100)</f>
        <v>0</v>
      </c>
      <c r="J41" s="30">
        <v>0</v>
      </c>
      <c r="K41" s="30">
        <f>ROUND(E41*J41,5)</f>
        <v>0</v>
      </c>
      <c r="L41" s="30">
        <v>0</v>
      </c>
      <c r="M41" s="30">
        <f>ROUND(E41*L41,5)</f>
        <v>0</v>
      </c>
      <c r="N41" s="30"/>
      <c r="O41" s="30"/>
      <c r="P41" s="31">
        <v>0</v>
      </c>
      <c r="Q41" s="30">
        <f>ROUND(E41*P41,2)</f>
        <v>0</v>
      </c>
      <c r="R41" s="20"/>
      <c r="S41" s="20"/>
      <c r="T41" s="20"/>
      <c r="U41" s="20"/>
      <c r="V41" s="20"/>
      <c r="W41" s="20"/>
      <c r="X41" s="20"/>
      <c r="Y41" s="20"/>
      <c r="Z41" s="20"/>
      <c r="AA41" s="20" t="s">
        <v>49</v>
      </c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</row>
    <row r="42" spans="1:56" x14ac:dyDescent="0.2">
      <c r="A42" s="22" t="s">
        <v>39</v>
      </c>
      <c r="B42" s="28" t="s">
        <v>14</v>
      </c>
      <c r="C42" s="55" t="s">
        <v>15</v>
      </c>
      <c r="D42" s="32"/>
      <c r="E42" s="36"/>
      <c r="F42" s="38"/>
      <c r="G42" s="38"/>
      <c r="H42" s="38"/>
      <c r="I42" s="38">
        <f>SUM(I43:I47)</f>
        <v>0</v>
      </c>
      <c r="J42" s="33"/>
      <c r="K42" s="33">
        <f>SUM(K43:K47)</f>
        <v>8.6779999999999996E-2</v>
      </c>
      <c r="L42" s="33"/>
      <c r="M42" s="33">
        <f>SUM(M43:M47)</f>
        <v>0</v>
      </c>
      <c r="N42" s="33"/>
      <c r="O42" s="33"/>
      <c r="P42" s="34"/>
      <c r="Q42" s="33">
        <f>SUM(Q43:Q47)</f>
        <v>697.21</v>
      </c>
      <c r="AA42" t="s">
        <v>40</v>
      </c>
    </row>
    <row r="43" spans="1:56" ht="22.5" outlineLevel="1" x14ac:dyDescent="0.2">
      <c r="A43" s="21">
        <v>32</v>
      </c>
      <c r="B43" s="27" t="s">
        <v>109</v>
      </c>
      <c r="C43" s="54" t="s">
        <v>110</v>
      </c>
      <c r="D43" s="29" t="s">
        <v>64</v>
      </c>
      <c r="E43" s="35">
        <v>2</v>
      </c>
      <c r="F43" s="37"/>
      <c r="G43" s="37"/>
      <c r="H43" s="37">
        <v>21</v>
      </c>
      <c r="I43" s="37">
        <f>G43*(1+H43/100)</f>
        <v>0</v>
      </c>
      <c r="J43" s="30">
        <v>1.321E-2</v>
      </c>
      <c r="K43" s="30">
        <f>ROUND(E43*J43,5)</f>
        <v>2.6419999999999999E-2</v>
      </c>
      <c r="L43" s="30">
        <v>0</v>
      </c>
      <c r="M43" s="30">
        <f>ROUND(E43*L43,5)</f>
        <v>0</v>
      </c>
      <c r="N43" s="30"/>
      <c r="O43" s="30"/>
      <c r="P43" s="31">
        <v>8.6790000000000003</v>
      </c>
      <c r="Q43" s="30">
        <f>ROUND(E43*P43,2)</f>
        <v>17.36</v>
      </c>
      <c r="R43" s="20"/>
      <c r="S43" s="20"/>
      <c r="T43" s="20"/>
      <c r="U43" s="20"/>
      <c r="V43" s="20"/>
      <c r="W43" s="20"/>
      <c r="X43" s="20"/>
      <c r="Y43" s="20"/>
      <c r="Z43" s="20"/>
      <c r="AA43" s="20" t="s">
        <v>44</v>
      </c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</row>
    <row r="44" spans="1:56" ht="22.5" outlineLevel="1" x14ac:dyDescent="0.2">
      <c r="A44" s="21">
        <v>33</v>
      </c>
      <c r="B44" s="27" t="s">
        <v>111</v>
      </c>
      <c r="C44" s="54" t="s">
        <v>112</v>
      </c>
      <c r="D44" s="29" t="s">
        <v>64</v>
      </c>
      <c r="E44" s="35">
        <v>3</v>
      </c>
      <c r="F44" s="37"/>
      <c r="G44" s="37"/>
      <c r="H44" s="37">
        <v>21</v>
      </c>
      <c r="I44" s="37">
        <f>G44*(1+H44/100)</f>
        <v>0</v>
      </c>
      <c r="J44" s="30">
        <v>3.6800000000000001E-3</v>
      </c>
      <c r="K44" s="30">
        <f>ROUND(E44*J44,5)</f>
        <v>1.1039999999999999E-2</v>
      </c>
      <c r="L44" s="30">
        <v>0</v>
      </c>
      <c r="M44" s="30">
        <f>ROUND(E44*L44,5)</f>
        <v>0</v>
      </c>
      <c r="N44" s="30"/>
      <c r="O44" s="30"/>
      <c r="P44" s="31">
        <v>0.84499999999999997</v>
      </c>
      <c r="Q44" s="30">
        <f>ROUND(E44*P44,2)</f>
        <v>2.54</v>
      </c>
      <c r="R44" s="20"/>
      <c r="S44" s="20"/>
      <c r="T44" s="20"/>
      <c r="U44" s="20"/>
      <c r="V44" s="20"/>
      <c r="W44" s="20"/>
      <c r="X44" s="20"/>
      <c r="Y44" s="20"/>
      <c r="Z44" s="20"/>
      <c r="AA44" s="20" t="s">
        <v>44</v>
      </c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</row>
    <row r="45" spans="1:56" ht="22.5" outlineLevel="1" x14ac:dyDescent="0.2">
      <c r="A45" s="21">
        <v>34</v>
      </c>
      <c r="B45" s="27" t="s">
        <v>113</v>
      </c>
      <c r="C45" s="54" t="s">
        <v>114</v>
      </c>
      <c r="D45" s="29" t="s">
        <v>64</v>
      </c>
      <c r="E45" s="35">
        <v>9</v>
      </c>
      <c r="F45" s="37"/>
      <c r="G45" s="37"/>
      <c r="H45" s="37">
        <v>21</v>
      </c>
      <c r="I45" s="37">
        <f>G45*(1+H45/100)</f>
        <v>0</v>
      </c>
      <c r="J45" s="30">
        <v>5.4799999999999996E-3</v>
      </c>
      <c r="K45" s="30">
        <f>ROUND(E45*J45,5)</f>
        <v>4.9320000000000003E-2</v>
      </c>
      <c r="L45" s="30">
        <v>0</v>
      </c>
      <c r="M45" s="30">
        <f>ROUND(E45*L45,5)</f>
        <v>0</v>
      </c>
      <c r="N45" s="30"/>
      <c r="O45" s="30"/>
      <c r="P45" s="31">
        <v>1.968</v>
      </c>
      <c r="Q45" s="30">
        <f>ROUND(E45*P45,2)</f>
        <v>17.71</v>
      </c>
      <c r="R45" s="20"/>
      <c r="S45" s="20"/>
      <c r="T45" s="20"/>
      <c r="U45" s="20"/>
      <c r="V45" s="20"/>
      <c r="W45" s="20"/>
      <c r="X45" s="20"/>
      <c r="Y45" s="20"/>
      <c r="Z45" s="20"/>
      <c r="AA45" s="20" t="s">
        <v>44</v>
      </c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</row>
    <row r="46" spans="1:56" outlineLevel="1" x14ac:dyDescent="0.2">
      <c r="A46" s="21">
        <v>35</v>
      </c>
      <c r="B46" s="27" t="s">
        <v>115</v>
      </c>
      <c r="C46" s="54" t="s">
        <v>116</v>
      </c>
      <c r="D46" s="29" t="s">
        <v>43</v>
      </c>
      <c r="E46" s="35">
        <v>38</v>
      </c>
      <c r="F46" s="37"/>
      <c r="G46" s="37"/>
      <c r="H46" s="37">
        <v>21</v>
      </c>
      <c r="I46" s="37">
        <f>G46*(1+H46/100)</f>
        <v>0</v>
      </c>
      <c r="J46" s="30">
        <v>0</v>
      </c>
      <c r="K46" s="30">
        <f>ROUND(E46*J46,5)</f>
        <v>0</v>
      </c>
      <c r="L46" s="30">
        <v>0</v>
      </c>
      <c r="M46" s="30">
        <f>ROUND(E46*L46,5)</f>
        <v>0</v>
      </c>
      <c r="N46" s="30"/>
      <c r="O46" s="30"/>
      <c r="P46" s="31">
        <v>8.6790000000000003</v>
      </c>
      <c r="Q46" s="30">
        <f>ROUND(E46*P46,2)</f>
        <v>329.8</v>
      </c>
      <c r="R46" s="20"/>
      <c r="S46" s="20"/>
      <c r="T46" s="20"/>
      <c r="U46" s="20"/>
      <c r="V46" s="20"/>
      <c r="W46" s="20"/>
      <c r="X46" s="20"/>
      <c r="Y46" s="20"/>
      <c r="Z46" s="20"/>
      <c r="AA46" s="20" t="s">
        <v>44</v>
      </c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</row>
    <row r="47" spans="1:56" outlineLevel="1" x14ac:dyDescent="0.2">
      <c r="A47" s="47">
        <v>36</v>
      </c>
      <c r="B47" s="48" t="s">
        <v>117</v>
      </c>
      <c r="C47" s="56" t="s">
        <v>118</v>
      </c>
      <c r="D47" s="49" t="s">
        <v>43</v>
      </c>
      <c r="E47" s="50">
        <v>38</v>
      </c>
      <c r="F47" s="51"/>
      <c r="G47" s="51"/>
      <c r="H47" s="51">
        <v>21</v>
      </c>
      <c r="I47" s="51">
        <f>G47*(1+H47/100)</f>
        <v>0</v>
      </c>
      <c r="J47" s="52">
        <v>0</v>
      </c>
      <c r="K47" s="52">
        <f>ROUND(E47*J47,5)</f>
        <v>0</v>
      </c>
      <c r="L47" s="52">
        <v>0</v>
      </c>
      <c r="M47" s="52">
        <f>ROUND(E47*L47,5)</f>
        <v>0</v>
      </c>
      <c r="N47" s="52"/>
      <c r="O47" s="52"/>
      <c r="P47" s="53">
        <v>8.6790000000000003</v>
      </c>
      <c r="Q47" s="52">
        <f>ROUND(E47*P47,2)</f>
        <v>329.8</v>
      </c>
      <c r="R47" s="20"/>
      <c r="S47" s="20"/>
      <c r="T47" s="20"/>
      <c r="U47" s="20"/>
      <c r="V47" s="20"/>
      <c r="W47" s="20"/>
      <c r="X47" s="20"/>
      <c r="Y47" s="20"/>
      <c r="Z47" s="20"/>
      <c r="AA47" s="20" t="s">
        <v>44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</row>
    <row r="48" spans="1:56" x14ac:dyDescent="0.2">
      <c r="A48" s="1"/>
      <c r="B48" s="2" t="s">
        <v>119</v>
      </c>
      <c r="C48" s="57" t="s">
        <v>119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Y48">
        <v>15</v>
      </c>
      <c r="Z48">
        <v>21</v>
      </c>
    </row>
    <row r="49" spans="3:27" x14ac:dyDescent="0.2">
      <c r="C49" s="58"/>
      <c r="AA49" t="s">
        <v>120</v>
      </c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Pokyny pro vyplnění</vt:lpstr>
      <vt:lpstr>VzorPolozky</vt:lpstr>
      <vt:lpstr> Pol</vt:lpstr>
      <vt:lpstr>List1</vt:lpstr>
      <vt:lpstr>' Pol'!Oblast_tisku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Leopold</cp:lastModifiedBy>
  <cp:lastPrinted>2017-07-07T11:01:46Z</cp:lastPrinted>
  <dcterms:created xsi:type="dcterms:W3CDTF">2009-04-08T07:15:50Z</dcterms:created>
  <dcterms:modified xsi:type="dcterms:W3CDTF">2017-07-07T11:02:27Z</dcterms:modified>
</cp:coreProperties>
</file>