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356" windowWidth="12120" windowHeight="4392" tabRatio="211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G4" i="1"/>
  <c r="G5"/>
  <c r="G6"/>
  <c r="H6" s="1"/>
  <c r="G8"/>
  <c r="H8" s="1"/>
  <c r="H4" l="1"/>
  <c r="H5"/>
  <c r="G7"/>
  <c r="H7" s="1"/>
  <c r="G9"/>
  <c r="H9" s="1"/>
  <c r="G10"/>
  <c r="H10" s="1"/>
  <c r="G11" l="1"/>
  <c r="H11" l="1"/>
  <c r="H14" s="1"/>
  <c r="G14"/>
  <c r="H15" s="1"/>
  <c r="H17" s="1"/>
  <c r="H16" s="1"/>
</calcChain>
</file>

<file path=xl/sharedStrings.xml><?xml version="1.0" encoding="utf-8"?>
<sst xmlns="http://schemas.openxmlformats.org/spreadsheetml/2006/main" count="35" uniqueCount="30">
  <si>
    <t>Označení</t>
  </si>
  <si>
    <t>Popis</t>
  </si>
  <si>
    <t>Množstevní jednotka</t>
  </si>
  <si>
    <t>Jednotková cena / Kč bez DPH</t>
  </si>
  <si>
    <t>Množství</t>
  </si>
  <si>
    <t>ks</t>
  </si>
  <si>
    <t>kpl</t>
  </si>
  <si>
    <t>CELKOVÁ CENA bez DPH</t>
  </si>
  <si>
    <t>CELKOVÁ CENA s DPH</t>
  </si>
  <si>
    <t>PODSTAVEC</t>
  </si>
  <si>
    <t>PROJEKČNÍ TECHNOLOGIE DCI A JEJÍ INSTALACE</t>
  </si>
  <si>
    <t>REKAPITULACE DODÁVKY</t>
  </si>
  <si>
    <t>Cena celkem 
/ Kč bez DPH</t>
  </si>
  <si>
    <t>Cena celkem 
/ Kč vč. DPH</t>
  </si>
  <si>
    <t>Pol.</t>
  </si>
  <si>
    <t xml:space="preserve"> DPH 21%</t>
  </si>
  <si>
    <t>Podstavec k DCI projektoru s rackem 19“ pro záložní napájecí zdroj a doplňkové AV komponenty. Podstavec s úložným rackovým prostorem min 12U. Instalace do pojezdu.</t>
  </si>
  <si>
    <t>PROMÍTACÍ PLOCHA</t>
  </si>
  <si>
    <t>ÚLOŽIŠTĚ FILMŮ</t>
  </si>
  <si>
    <t>INSTALACE</t>
  </si>
  <si>
    <t>ŠKOLENÍ</t>
  </si>
  <si>
    <t>DOPRAVA</t>
  </si>
  <si>
    <t>Promítací plocha s odrazivostí min. 1,4 gain a perforací pro 4K Digital projekci, rozměr 10,7x4,7m</t>
  </si>
  <si>
    <t>Demontáž staré technologie, instalace nového projektoru a zapojení stávajících komponentů k novému DCI projektoru, nastavení projektoru, měření barevných korekcí, instalace projekční plochy</t>
  </si>
  <si>
    <r>
      <t>DCI PROJEKTOR</t>
    </r>
    <r>
      <rPr>
        <b/>
        <sz val="10"/>
        <color indexed="8"/>
        <rFont val="Tahoma"/>
        <family val="2"/>
        <charset val="238"/>
      </rPr>
      <t xml:space="preserve"> </t>
    </r>
    <r>
      <rPr>
        <sz val="10"/>
        <color indexed="8"/>
        <rFont val="Tahoma"/>
        <family val="2"/>
        <charset val="238"/>
      </rPr>
      <t>+ server</t>
    </r>
  </si>
  <si>
    <t>Úložiště pro zálohování DCP filmů, KDM, Trailerů o min. kapacitě 12TB RAID5</t>
  </si>
  <si>
    <t>Zaškolení obsluhy a personálu kina o bezpečnosti práce s Laserovým zařízením min. 1x2 hodiny, proškolení obsluhy s novou DCI technologií min. 2x2 hodiny. Instalace Bezpečnostních cedulí v kině.</t>
  </si>
  <si>
    <t>Doprava</t>
  </si>
  <si>
    <r>
      <rPr>
        <b/>
        <sz val="10"/>
        <color indexed="8"/>
        <rFont val="Tahoma"/>
        <family val="2"/>
        <charset val="238"/>
      </rPr>
      <t>4KDCI projektor</t>
    </r>
    <r>
      <rPr>
        <sz val="10"/>
        <color indexed="8"/>
        <rFont val="Tahoma"/>
        <family val="2"/>
      </rPr>
      <t xml:space="preserve"> s nativním rozlišením 4K (4.096 x 2.160 bodů) s kontrastním poměrem nejméně 2000</t>
    </r>
    <r>
      <rPr>
        <sz val="10"/>
        <color indexed="8"/>
        <rFont val="Tahoma"/>
        <family val="2"/>
        <charset val="238"/>
      </rPr>
      <t>:1, Light output min. 17000lumen,</t>
    </r>
    <r>
      <rPr>
        <sz val="10"/>
        <color indexed="8"/>
        <rFont val="Tahoma"/>
        <family val="2"/>
      </rPr>
      <t xml:space="preserve"> s podporou HFR (High Frame Rate) pro 2D i 3D projekci. Projektor musí ve spojení s navrženým světelným zdrojem zajistit na dané projekční ploše jas obrazu dle standardu DCI (11 až 17fL pro 2D) a (4fL pro 3D). Motorizovaný objektiv pro formát FLAT a SCOPE, Laser Phosphor zdroj světla.  
</t>
    </r>
    <r>
      <rPr>
        <b/>
        <sz val="10"/>
        <color indexed="8"/>
        <rFont val="Tahoma"/>
        <family val="2"/>
        <charset val="238"/>
      </rPr>
      <t xml:space="preserve">4KDCI server </t>
    </r>
    <r>
      <rPr>
        <sz val="10"/>
        <color indexed="8"/>
        <rFont val="Tahoma"/>
        <family val="2"/>
        <charset val="238"/>
      </rPr>
      <t>IMB stejné značky jako je výrobce projektoru, min. kapacita diskového pole 4TB RAID5, Ingest pomocí LAN, USB 3.0 2x; AES/EBU Audio out, GPIO, HDMI, 2x 3G SDI.</t>
    </r>
  </si>
  <si>
    <r>
      <t>„Obnova technologie DCI standardu – kino Čas, Karlovy Vary“ -  Technická specifikace / položkový rozpočet</t>
    </r>
    <r>
      <rPr>
        <b/>
        <sz val="16"/>
        <color indexed="8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</si>
</sst>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#,##0&quot; Kč&quot;"/>
  </numFmts>
  <fonts count="22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0"/>
      <name val="Tahoma"/>
      <family val="2"/>
      <charset val="238"/>
    </font>
    <font>
      <b/>
      <sz val="16"/>
      <color indexed="8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Tahoma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9"/>
      <name val="Tahoma"/>
      <family val="2"/>
    </font>
    <font>
      <sz val="9"/>
      <name val="Arial"/>
      <family val="2"/>
    </font>
    <font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1" fillId="0" borderId="0" xfId="1" applyFont="1"/>
    <xf numFmtId="0" fontId="2" fillId="0" borderId="0" xfId="1" applyFont="1"/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/>
    <xf numFmtId="0" fontId="2" fillId="0" borderId="1" xfId="1" applyFont="1" applyBorder="1" applyAlignment="1">
      <alignment horizontal="left" vertical="top" wrapText="1"/>
    </xf>
    <xf numFmtId="164" fontId="14" fillId="0" borderId="0" xfId="1" applyNumberFormat="1" applyFont="1"/>
    <xf numFmtId="0" fontId="14" fillId="0" borderId="0" xfId="1" applyFont="1"/>
    <xf numFmtId="0" fontId="2" fillId="0" borderId="1" xfId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17" fillId="0" borderId="0" xfId="1" applyFont="1"/>
    <xf numFmtId="0" fontId="13" fillId="0" borderId="1" xfId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16" fillId="2" borderId="1" xfId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164" fontId="21" fillId="0" borderId="1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20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center" vertical="top"/>
    </xf>
    <xf numFmtId="164" fontId="3" fillId="3" borderId="1" xfId="1" applyNumberFormat="1" applyFont="1" applyFill="1" applyBorder="1" applyAlignment="1">
      <alignment horizontal="center" vertical="center"/>
    </xf>
    <xf numFmtId="164" fontId="13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164" fontId="13" fillId="0" borderId="1" xfId="1" applyNumberFormat="1" applyFont="1" applyBorder="1" applyAlignment="1" applyProtection="1">
      <alignment horizontal="center" vertical="center"/>
    </xf>
    <xf numFmtId="164" fontId="2" fillId="0" borderId="1" xfId="1" applyNumberFormat="1" applyFont="1" applyBorder="1" applyAlignment="1" applyProtection="1">
      <alignment horizontal="center" vertical="center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70" zoomScaleNormal="75" zoomScaleSheetLayoutView="70" workbookViewId="0">
      <selection activeCell="E9" sqref="E9"/>
    </sheetView>
  </sheetViews>
  <sheetFormatPr defaultColWidth="9.109375" defaultRowHeight="10.199999999999999"/>
  <cols>
    <col min="1" max="1" width="7.6640625" style="1" customWidth="1"/>
    <col min="2" max="2" width="38.5546875" style="1" customWidth="1"/>
    <col min="3" max="3" width="88.6640625" style="1" customWidth="1"/>
    <col min="4" max="4" width="10.6640625" style="1" customWidth="1"/>
    <col min="5" max="5" width="14.33203125" style="1" customWidth="1"/>
    <col min="6" max="6" width="7.44140625" style="1" customWidth="1"/>
    <col min="7" max="7" width="16.6640625" style="1" customWidth="1"/>
    <col min="8" max="8" width="19.44140625" style="1" customWidth="1"/>
    <col min="9" max="9" width="15.6640625" style="1" customWidth="1"/>
    <col min="10" max="10" width="17.88671875" style="1" customWidth="1"/>
    <col min="11" max="16384" width="9.109375" style="1"/>
  </cols>
  <sheetData>
    <row r="1" spans="1:9" ht="33" customHeight="1">
      <c r="A1" s="25" t="s">
        <v>29</v>
      </c>
      <c r="B1" s="26"/>
      <c r="C1" s="26"/>
      <c r="D1" s="26"/>
      <c r="E1" s="26"/>
      <c r="F1" s="26"/>
      <c r="G1" s="26"/>
      <c r="H1" s="27"/>
    </row>
    <row r="2" spans="1:9" s="13" customFormat="1" ht="22.8">
      <c r="A2" s="19" t="s">
        <v>14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12</v>
      </c>
      <c r="H2" s="19" t="s">
        <v>13</v>
      </c>
    </row>
    <row r="3" spans="1:9" ht="27.9" customHeight="1">
      <c r="A3" s="28" t="s">
        <v>10</v>
      </c>
      <c r="B3" s="28"/>
      <c r="C3" s="28"/>
      <c r="D3" s="28"/>
      <c r="E3" s="28"/>
      <c r="F3" s="28"/>
      <c r="G3" s="28"/>
      <c r="H3" s="28"/>
    </row>
    <row r="4" spans="1:9" s="8" customFormat="1" ht="90" customHeight="1">
      <c r="A4" s="17">
        <v>1</v>
      </c>
      <c r="B4" s="21" t="s">
        <v>24</v>
      </c>
      <c r="C4" s="24" t="s">
        <v>28</v>
      </c>
      <c r="D4" s="14" t="s">
        <v>5</v>
      </c>
      <c r="E4" s="37">
        <v>0</v>
      </c>
      <c r="F4" s="39">
        <v>1</v>
      </c>
      <c r="G4" s="41">
        <f t="shared" ref="G4:G9" si="0">E4*F4</f>
        <v>0</v>
      </c>
      <c r="H4" s="15">
        <f>G4*1.21</f>
        <v>0</v>
      </c>
      <c r="I4" s="7"/>
    </row>
    <row r="5" spans="1:9" ht="27.75" customHeight="1">
      <c r="A5" s="9">
        <v>2</v>
      </c>
      <c r="B5" s="21" t="s">
        <v>9</v>
      </c>
      <c r="C5" s="16" t="s">
        <v>16</v>
      </c>
      <c r="D5" s="11" t="s">
        <v>5</v>
      </c>
      <c r="E5" s="38">
        <v>0</v>
      </c>
      <c r="F5" s="40">
        <v>1</v>
      </c>
      <c r="G5" s="42">
        <f t="shared" si="0"/>
        <v>0</v>
      </c>
      <c r="H5" s="15">
        <f t="shared" ref="H5:H10" si="1">G5*1.21</f>
        <v>0</v>
      </c>
    </row>
    <row r="6" spans="1:9" ht="18" customHeight="1">
      <c r="A6" s="9">
        <v>3</v>
      </c>
      <c r="B6" s="21" t="s">
        <v>17</v>
      </c>
      <c r="C6" s="23" t="s">
        <v>22</v>
      </c>
      <c r="D6" s="11" t="s">
        <v>5</v>
      </c>
      <c r="E6" s="38">
        <v>0</v>
      </c>
      <c r="F6" s="40">
        <v>1</v>
      </c>
      <c r="G6" s="42">
        <f t="shared" si="0"/>
        <v>0</v>
      </c>
      <c r="H6" s="15">
        <f t="shared" si="1"/>
        <v>0</v>
      </c>
    </row>
    <row r="7" spans="1:9" ht="21" customHeight="1">
      <c r="A7" s="9">
        <v>4</v>
      </c>
      <c r="B7" s="18" t="s">
        <v>18</v>
      </c>
      <c r="C7" s="20" t="s">
        <v>25</v>
      </c>
      <c r="D7" s="11" t="s">
        <v>5</v>
      </c>
      <c r="E7" s="38">
        <v>0</v>
      </c>
      <c r="F7" s="40">
        <v>1</v>
      </c>
      <c r="G7" s="42">
        <f t="shared" si="0"/>
        <v>0</v>
      </c>
      <c r="H7" s="15">
        <f t="shared" si="1"/>
        <v>0</v>
      </c>
    </row>
    <row r="8" spans="1:9" s="8" customFormat="1" ht="27" customHeight="1">
      <c r="A8" s="17">
        <v>5</v>
      </c>
      <c r="B8" s="21" t="s">
        <v>19</v>
      </c>
      <c r="C8" s="16" t="s">
        <v>23</v>
      </c>
      <c r="D8" s="14" t="s">
        <v>5</v>
      </c>
      <c r="E8" s="37">
        <v>0</v>
      </c>
      <c r="F8" s="39">
        <v>1</v>
      </c>
      <c r="G8" s="41">
        <f t="shared" si="0"/>
        <v>0</v>
      </c>
      <c r="H8" s="15">
        <f t="shared" ref="H8" si="2">G8*1.21</f>
        <v>0</v>
      </c>
      <c r="I8" s="7"/>
    </row>
    <row r="9" spans="1:9" ht="28.5" customHeight="1">
      <c r="A9" s="9">
        <v>6</v>
      </c>
      <c r="B9" s="18" t="s">
        <v>20</v>
      </c>
      <c r="C9" s="6" t="s">
        <v>26</v>
      </c>
      <c r="D9" s="11" t="s">
        <v>5</v>
      </c>
      <c r="E9" s="38">
        <v>0</v>
      </c>
      <c r="F9" s="40">
        <v>1</v>
      </c>
      <c r="G9" s="42">
        <f t="shared" si="0"/>
        <v>0</v>
      </c>
      <c r="H9" s="15">
        <f t="shared" si="1"/>
        <v>0</v>
      </c>
    </row>
    <row r="10" spans="1:9" ht="27.9" customHeight="1">
      <c r="A10" s="9">
        <v>7</v>
      </c>
      <c r="B10" s="18" t="s">
        <v>21</v>
      </c>
      <c r="C10" s="6" t="s">
        <v>27</v>
      </c>
      <c r="D10" s="11" t="s">
        <v>6</v>
      </c>
      <c r="E10" s="38">
        <v>0</v>
      </c>
      <c r="F10" s="40">
        <v>1</v>
      </c>
      <c r="G10" s="42">
        <f t="shared" ref="G10" si="3">E10*F10</f>
        <v>0</v>
      </c>
      <c r="H10" s="15">
        <f t="shared" si="1"/>
        <v>0</v>
      </c>
    </row>
    <row r="11" spans="1:9" ht="24" customHeight="1">
      <c r="A11" s="29"/>
      <c r="B11" s="30"/>
      <c r="C11" s="30"/>
      <c r="D11" s="30"/>
      <c r="E11" s="30"/>
      <c r="F11" s="31"/>
      <c r="G11" s="10">
        <f>SUM(G4:G10)</f>
        <v>0</v>
      </c>
      <c r="H11" s="10">
        <f>G11*1.21</f>
        <v>0</v>
      </c>
    </row>
    <row r="12" spans="1:9" s="2" customFormat="1" ht="13.5" customHeight="1">
      <c r="A12" s="35"/>
      <c r="B12" s="35"/>
      <c r="C12" s="35"/>
      <c r="D12" s="35"/>
      <c r="E12" s="35"/>
      <c r="F12" s="35"/>
      <c r="G12" s="35"/>
      <c r="H12" s="35"/>
    </row>
    <row r="13" spans="1:9" s="2" customFormat="1" ht="27.9" customHeight="1">
      <c r="A13" s="36" t="s">
        <v>11</v>
      </c>
      <c r="B13" s="36"/>
      <c r="C13" s="36"/>
      <c r="D13" s="36"/>
      <c r="E13" s="36"/>
      <c r="F13" s="36"/>
      <c r="G13" s="36"/>
      <c r="H13" s="36"/>
    </row>
    <row r="14" spans="1:9" s="3" customFormat="1" ht="27.9" customHeight="1">
      <c r="A14" s="29"/>
      <c r="B14" s="30"/>
      <c r="C14" s="30"/>
      <c r="D14" s="30"/>
      <c r="E14" s="30"/>
      <c r="F14" s="31"/>
      <c r="G14" s="10">
        <f>G11</f>
        <v>0</v>
      </c>
      <c r="H14" s="10">
        <f>H11</f>
        <v>0</v>
      </c>
    </row>
    <row r="15" spans="1:9" s="4" customFormat="1" ht="27.9" customHeight="1">
      <c r="A15" s="32" t="s">
        <v>7</v>
      </c>
      <c r="B15" s="32"/>
      <c r="C15" s="32"/>
      <c r="D15" s="32"/>
      <c r="E15" s="32"/>
      <c r="F15" s="32"/>
      <c r="G15" s="32"/>
      <c r="H15" s="12">
        <f>SUM(G14:G14)</f>
        <v>0</v>
      </c>
    </row>
    <row r="16" spans="1:9" s="4" customFormat="1" ht="27.9" customHeight="1">
      <c r="A16" s="33" t="s">
        <v>15</v>
      </c>
      <c r="B16" s="34"/>
      <c r="C16" s="34"/>
      <c r="D16" s="34"/>
      <c r="E16" s="34"/>
      <c r="F16" s="34"/>
      <c r="G16" s="34"/>
      <c r="H16" s="22">
        <f>H17-H15</f>
        <v>0</v>
      </c>
    </row>
    <row r="17" spans="1:8" s="4" customFormat="1" ht="27.9" customHeight="1">
      <c r="A17" s="32" t="s">
        <v>8</v>
      </c>
      <c r="B17" s="32"/>
      <c r="C17" s="32"/>
      <c r="D17" s="32"/>
      <c r="E17" s="32"/>
      <c r="F17" s="32"/>
      <c r="G17" s="32"/>
      <c r="H17" s="12">
        <f>H15*1.21</f>
        <v>0</v>
      </c>
    </row>
    <row r="18" spans="1:8" s="5" customFormat="1"/>
    <row r="19" spans="1:8" s="5" customFormat="1"/>
    <row r="20" spans="1:8" s="5" customFormat="1"/>
    <row r="21" spans="1:8" s="5" customFormat="1"/>
    <row r="22" spans="1:8" s="5" customFormat="1"/>
    <row r="23" spans="1:8" s="5" customFormat="1"/>
    <row r="24" spans="1:8" s="5" customFormat="1"/>
    <row r="25" spans="1:8" s="5" customFormat="1"/>
    <row r="26" spans="1:8" s="5" customFormat="1"/>
    <row r="27" spans="1:8" s="5" customFormat="1"/>
    <row r="28" spans="1:8" s="5" customFormat="1"/>
  </sheetData>
  <sheetProtection password="DF69" sheet="1" objects="1" scenarios="1"/>
  <mergeCells count="9">
    <mergeCell ref="A1:H1"/>
    <mergeCell ref="A3:H3"/>
    <mergeCell ref="A11:F11"/>
    <mergeCell ref="A17:G17"/>
    <mergeCell ref="A16:G16"/>
    <mergeCell ref="A14:F14"/>
    <mergeCell ref="A12:H12"/>
    <mergeCell ref="A13:H13"/>
    <mergeCell ref="A15:G15"/>
  </mergeCells>
  <phoneticPr fontId="1" type="noConversion"/>
  <printOptions gridLines="1"/>
  <pageMargins left="0.47244094488188981" right="0.47244094488188981" top="0.51" bottom="0.35" header="0.52" footer="0.38"/>
  <pageSetup paperSize="9" scale="68" fitToHeight="0" orientation="landscape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Hasik</dc:creator>
  <cp:lastModifiedBy>fischer</cp:lastModifiedBy>
  <cp:lastPrinted>2013-02-11T12:14:34Z</cp:lastPrinted>
  <dcterms:created xsi:type="dcterms:W3CDTF">2012-02-27T08:13:15Z</dcterms:created>
  <dcterms:modified xsi:type="dcterms:W3CDTF">2018-01-30T12:35:00Z</dcterms:modified>
</cp:coreProperties>
</file>