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990" activeTab="1"/>
  </bookViews>
  <sheets>
    <sheet name="Položkový rozpočet" sheetId="1" r:id="rId1"/>
    <sheet name="Rekapitulace" sheetId="2" r:id="rId2"/>
    <sheet name="Krycí list" sheetId="3" r:id="rId3"/>
  </sheets>
  <definedNames>
    <definedName name="CenaK">'Krycí list'!$C$18</definedName>
    <definedName name="Datum">'Rekapitulace'!$D$1</definedName>
    <definedName name="NazevObjektu">'Položkový rozpočet'!$D$2</definedName>
    <definedName name="NazevObjektuR">'Rekapitulace'!$B$5</definedName>
    <definedName name="NazevStavby">'Položkový rozpočet'!$D$1</definedName>
    <definedName name="NazevStavbyR">'Rekapitulace'!$B$4</definedName>
    <definedName name="_xlnm.Print_Titles" localSheetId="0">'Položkový rozpočet'!$1:$5</definedName>
    <definedName name="PolBegin">'Položkový rozpočet'!$A$5</definedName>
    <definedName name="PolBeginR">'Rekapitulace'!$A$9</definedName>
    <definedName name="StrediskoK">'Krycí list'!$C$12</definedName>
    <definedName name="ZpracovalK">'Krycí list'!$F$31</definedName>
  </definedNames>
  <calcPr fullCalcOnLoad="1"/>
</workbook>
</file>

<file path=xl/sharedStrings.xml><?xml version="1.0" encoding="utf-8"?>
<sst xmlns="http://schemas.openxmlformats.org/spreadsheetml/2006/main" count="304" uniqueCount="204">
  <si>
    <t>Stavba  :</t>
  </si>
  <si>
    <t>Objekt   :</t>
  </si>
  <si>
    <t>Poř.</t>
  </si>
  <si>
    <t>Číslo položky</t>
  </si>
  <si>
    <t>Název položky</t>
  </si>
  <si>
    <t>m.j.</t>
  </si>
  <si>
    <t>Výměra</t>
  </si>
  <si>
    <t>Cena/mj</t>
  </si>
  <si>
    <t>Cena celkem</t>
  </si>
  <si>
    <t xml:space="preserve">                                          R E K A P I T U L A C E</t>
  </si>
  <si>
    <t>Stavba :</t>
  </si>
  <si>
    <t>Objekt :</t>
  </si>
  <si>
    <t>Číslo</t>
  </si>
  <si>
    <t>Název stavebního oddílu</t>
  </si>
  <si>
    <t>Nabídková cena</t>
  </si>
  <si>
    <t xml:space="preserve">                    NABÍDKOVÉHO ROZPOČTU VČ. VÝKAZU VÝMĚR</t>
  </si>
  <si>
    <t>Hmotnost</t>
  </si>
  <si>
    <t>NORMEX MANAGER</t>
  </si>
  <si>
    <t>(C) NORMEX Praha</t>
  </si>
  <si>
    <t>Rozpočet a NZ</t>
  </si>
  <si>
    <t>software &amp; normy</t>
  </si>
  <si>
    <t>POLOŽKOVÝ ROZPOČET OBJEKTU</t>
  </si>
  <si>
    <t>Stavba:</t>
  </si>
  <si>
    <t>Objekt:</t>
  </si>
  <si>
    <t>Cena včetně DPH :</t>
  </si>
  <si>
    <t>Kč</t>
  </si>
  <si>
    <t>Cena bez DPH:</t>
  </si>
  <si>
    <t>Hmotnost :</t>
  </si>
  <si>
    <t>T</t>
  </si>
  <si>
    <t>Zpracoval:</t>
  </si>
  <si>
    <t>Dne:</t>
  </si>
  <si>
    <t xml:space="preserve">48600010 - Rekonstr.rozvodů vody-obj.MM2                     </t>
  </si>
  <si>
    <t xml:space="preserve">                                                  </t>
  </si>
  <si>
    <t xml:space="preserve">UPRAVY POVRCHU                                    </t>
  </si>
  <si>
    <t xml:space="preserve">C61240-3399   </t>
  </si>
  <si>
    <t xml:space="preserve">Zaplnění rýh ve stěnách maltou                    </t>
  </si>
  <si>
    <t xml:space="preserve">m2  </t>
  </si>
  <si>
    <t xml:space="preserve">              </t>
  </si>
  <si>
    <t>+</t>
  </si>
  <si>
    <t xml:space="preserve">460*0.15                                          </t>
  </si>
  <si>
    <t xml:space="preserve">C61242-3521   </t>
  </si>
  <si>
    <t xml:space="preserve">Omít rýh stěn  š15cm mv  hladká                   </t>
  </si>
  <si>
    <t xml:space="preserve">C78141-1903   </t>
  </si>
  <si>
    <t xml:space="preserve">Oprava obkladu porov 150x150                      </t>
  </si>
  <si>
    <t xml:space="preserve">kus </t>
  </si>
  <si>
    <t xml:space="preserve">460/0.15                                          </t>
  </si>
  <si>
    <t>Oddíl celkem</t>
  </si>
  <si>
    <t xml:space="preserve">BOURANI                                           </t>
  </si>
  <si>
    <t xml:space="preserve">C97403-1164   </t>
  </si>
  <si>
    <t xml:space="preserve">Rýhy zdi ci 15x15cm                               </t>
  </si>
  <si>
    <t xml:space="preserve">m   </t>
  </si>
  <si>
    <t xml:space="preserve">C97805-9531   </t>
  </si>
  <si>
    <t xml:space="preserve">Obklad keram vnitř obkl pl 2m2-                   </t>
  </si>
  <si>
    <t xml:space="preserve">C97901-1111   </t>
  </si>
  <si>
    <t xml:space="preserve">Svislá doprava suti prvé podlaží  *               </t>
  </si>
  <si>
    <t xml:space="preserve">t   </t>
  </si>
  <si>
    <t xml:space="preserve">C97901-1121   </t>
  </si>
  <si>
    <t xml:space="preserve">Svis doprava suti zkd podlaží *                   </t>
  </si>
  <si>
    <t xml:space="preserve">23.097*2                                          </t>
  </si>
  <si>
    <t xml:space="preserve">C97908-1111   </t>
  </si>
  <si>
    <t xml:space="preserve">Odvoz suti na skládku do 1km  *                   </t>
  </si>
  <si>
    <t>C97908-1121/01</t>
  </si>
  <si>
    <t xml:space="preserve">Odvoz suti na skládku za další 1km                </t>
  </si>
  <si>
    <t xml:space="preserve">24.974*14                                         </t>
  </si>
  <si>
    <t xml:space="preserve">C97908-2111   </t>
  </si>
  <si>
    <t xml:space="preserve">Vnitrostav doprava suti do 10m  *                 </t>
  </si>
  <si>
    <t xml:space="preserve">C97908-2121   </t>
  </si>
  <si>
    <t xml:space="preserve">Vnitrostav doprava suti zkd 5m  *                 </t>
  </si>
  <si>
    <t xml:space="preserve">24.974*5                                          </t>
  </si>
  <si>
    <t xml:space="preserve">90000001      </t>
  </si>
  <si>
    <t xml:space="preserve">Poplatek za skládku - suť netříděná               </t>
  </si>
  <si>
    <t xml:space="preserve">90000005      </t>
  </si>
  <si>
    <t xml:space="preserve">Poplatek za skládku - beton, cihla                </t>
  </si>
  <si>
    <t xml:space="preserve">PRESUN HMOT                                       </t>
  </si>
  <si>
    <t xml:space="preserve">C99928-1111   </t>
  </si>
  <si>
    <t xml:space="preserve">Přesun hm v.do 25m     *                          </t>
  </si>
  <si>
    <t xml:space="preserve">C72213-0801   </t>
  </si>
  <si>
    <t xml:space="preserve">Dmtž potrubí ocelzáv -DN 25                       </t>
  </si>
  <si>
    <t xml:space="preserve">C72213-0802   </t>
  </si>
  <si>
    <t xml:space="preserve">Dmtž potrubí ocelzáv -DN 40                       </t>
  </si>
  <si>
    <t xml:space="preserve">C72213-0803   </t>
  </si>
  <si>
    <t xml:space="preserve">Dmtž potrubí ocelzáv -DN 50                       </t>
  </si>
  <si>
    <t xml:space="preserve">C72218-1812   </t>
  </si>
  <si>
    <t xml:space="preserve">Dmtž plsť pásu z trub -D50                        </t>
  </si>
  <si>
    <t xml:space="preserve">C72213-0831   </t>
  </si>
  <si>
    <t xml:space="preserve">Dmtž nástěnka                                     </t>
  </si>
  <si>
    <t xml:space="preserve">C72229-0823   </t>
  </si>
  <si>
    <t xml:space="preserve">Dmtž vodovod přesun výška -24m                    </t>
  </si>
  <si>
    <t xml:space="preserve">C72553-0831   </t>
  </si>
  <si>
    <t xml:space="preserve">Dmtž zásobník el průtok                           </t>
  </si>
  <si>
    <t>sada</t>
  </si>
  <si>
    <t xml:space="preserve">pro opětovnou montáž                              </t>
  </si>
  <si>
    <t xml:space="preserve">C72581-0811   </t>
  </si>
  <si>
    <t xml:space="preserve">Dmtž ventil výtok nástěn                          </t>
  </si>
  <si>
    <t xml:space="preserve">C72582-0801   </t>
  </si>
  <si>
    <t xml:space="preserve">Dmtž baterie nástěn                               </t>
  </si>
  <si>
    <t>soub</t>
  </si>
  <si>
    <t xml:space="preserve">pto opětovnou montáž                              </t>
  </si>
  <si>
    <t xml:space="preserve">C72582-0802   </t>
  </si>
  <si>
    <t xml:space="preserve">Dmtž baterie stoján 1otvor                        </t>
  </si>
  <si>
    <t xml:space="preserve">C72213-1932   </t>
  </si>
  <si>
    <t xml:space="preserve">Potrubí závit propojení DN 20                     </t>
  </si>
  <si>
    <t xml:space="preserve">C72213-1933   </t>
  </si>
  <si>
    <t xml:space="preserve">Potrubí závit propojení DN 25                     </t>
  </si>
  <si>
    <t xml:space="preserve">C72213-1936   </t>
  </si>
  <si>
    <t xml:space="preserve">Potrubí závit propojení DN 50                     </t>
  </si>
  <si>
    <t xml:space="preserve">VNITRNI VODOVOD                                   </t>
  </si>
  <si>
    <t>R72217-1221/01</t>
  </si>
  <si>
    <t xml:space="preserve">Potrubí PPR D 20/3,4mm PN 20                      </t>
  </si>
  <si>
    <t>R72217-1222/01</t>
  </si>
  <si>
    <t xml:space="preserve">Potrubí PPR D 25/4,2mm PN 20                      </t>
  </si>
  <si>
    <t>R72217-1223/01</t>
  </si>
  <si>
    <t xml:space="preserve">Potrubí PPR D 32/5,4mm PN 20                      </t>
  </si>
  <si>
    <t>R72217-1224/01</t>
  </si>
  <si>
    <t xml:space="preserve">Potrubí PPR D 40/6,7mm PN 20                      </t>
  </si>
  <si>
    <t xml:space="preserve">R72217-1225   </t>
  </si>
  <si>
    <t xml:space="preserve">Potrubí PPR D 50/8,3mm PN 20                      </t>
  </si>
  <si>
    <t>R72217-1226/01</t>
  </si>
  <si>
    <t xml:space="preserve">Potrubí PPR D 63/10,5mm PN 20                     </t>
  </si>
  <si>
    <t>R72217-1221/02</t>
  </si>
  <si>
    <t xml:space="preserve">Potrubí PPR D 20/2,8mm PN 16                      </t>
  </si>
  <si>
    <t xml:space="preserve">Potrubí PPR D 25/3,5mm PN 16                      </t>
  </si>
  <si>
    <t>C72218-2113/99</t>
  </si>
  <si>
    <t xml:space="preserve">Plast.potrubí návlek.izol.PE do DN25              </t>
  </si>
  <si>
    <t>C72218-2115/99</t>
  </si>
  <si>
    <t xml:space="preserve">Plast.potrubí návlek.izol.PE do DN40              </t>
  </si>
  <si>
    <t>C72218-2119/99</t>
  </si>
  <si>
    <t xml:space="preserve">Plast.potrubí návlek.izol.PE do DN80              </t>
  </si>
  <si>
    <t xml:space="preserve">C72219-0401   </t>
  </si>
  <si>
    <t xml:space="preserve">Upev vypust DN 15                                 </t>
  </si>
  <si>
    <t xml:space="preserve">C72222-0111   </t>
  </si>
  <si>
    <t xml:space="preserve">Nástěnka K 247 G 1/2                              </t>
  </si>
  <si>
    <t xml:space="preserve">C72222-0121   </t>
  </si>
  <si>
    <t xml:space="preserve">par </t>
  </si>
  <si>
    <t xml:space="preserve">C72223-9101   </t>
  </si>
  <si>
    <t xml:space="preserve">Mtž vodov armatur 2závit G 1/2                    </t>
  </si>
  <si>
    <t xml:space="preserve">C72223-9102   </t>
  </si>
  <si>
    <t xml:space="preserve">Mtž vodov armatur 2závit G 3/4                    </t>
  </si>
  <si>
    <t xml:space="preserve">C72223-9103   </t>
  </si>
  <si>
    <t xml:space="preserve">Mtž vodov armatur 2závit G 1                      </t>
  </si>
  <si>
    <t xml:space="preserve">C72223-9104   </t>
  </si>
  <si>
    <t xml:space="preserve">Mtž vodov armatur 2závit G 5/4                    </t>
  </si>
  <si>
    <t xml:space="preserve">C72223-9105   </t>
  </si>
  <si>
    <t xml:space="preserve">Mtž vodov armatur 2zavit G 6/4                    </t>
  </si>
  <si>
    <t xml:space="preserve">C72223-9106   </t>
  </si>
  <si>
    <t xml:space="preserve">Mtž vodov armatur 2zavit G 2                      </t>
  </si>
  <si>
    <t xml:space="preserve">28694011      </t>
  </si>
  <si>
    <t xml:space="preserve">Ventil PPR podom.plast D 20mm                     </t>
  </si>
  <si>
    <t xml:space="preserve">ks  </t>
  </si>
  <si>
    <t xml:space="preserve">28694012      </t>
  </si>
  <si>
    <t xml:space="preserve">Ventil PPR podom.plast D 25mm                     </t>
  </si>
  <si>
    <t xml:space="preserve">28695064      </t>
  </si>
  <si>
    <t xml:space="preserve">Ventil kulový plast PPR D 20mm                    </t>
  </si>
  <si>
    <t xml:space="preserve">28695065      </t>
  </si>
  <si>
    <t xml:space="preserve">Ventil kulový plast PPR D 25mm                    </t>
  </si>
  <si>
    <t xml:space="preserve">28695066      </t>
  </si>
  <si>
    <t xml:space="preserve">Ventil kulový plast PPR D 32mm                    </t>
  </si>
  <si>
    <t xml:space="preserve">28695146      </t>
  </si>
  <si>
    <t xml:space="preserve">Ventil kulový plast PPR D 40mm                    </t>
  </si>
  <si>
    <t xml:space="preserve">28695139      </t>
  </si>
  <si>
    <t xml:space="preserve">Ventil kulový plast PPR D 50mm                    </t>
  </si>
  <si>
    <t xml:space="preserve">28695229      </t>
  </si>
  <si>
    <t xml:space="preserve">Ventil kulový plast PPR D 63mm                    </t>
  </si>
  <si>
    <t xml:space="preserve">C72229-0226   </t>
  </si>
  <si>
    <t xml:space="preserve">Zkouška tlak potr -DN 50                          </t>
  </si>
  <si>
    <t xml:space="preserve">443+16                                            </t>
  </si>
  <si>
    <t xml:space="preserve">C72229-0234   </t>
  </si>
  <si>
    <t xml:space="preserve">Proplach a dezinfekce -DN 80                      </t>
  </si>
  <si>
    <t xml:space="preserve">C99872-2103   </t>
  </si>
  <si>
    <t xml:space="preserve">Přesun hm vodovod výška 24m                       </t>
  </si>
  <si>
    <t xml:space="preserve">ZARIZOVACI PREDMETY                               </t>
  </si>
  <si>
    <t xml:space="preserve">R72553-0113   </t>
  </si>
  <si>
    <t xml:space="preserve">Montáž el.průt.ohřívače vody 3,5kw                </t>
  </si>
  <si>
    <t xml:space="preserve">1 odb.míst    </t>
  </si>
  <si>
    <t xml:space="preserve">16                                                </t>
  </si>
  <si>
    <t xml:space="preserve">více odb.m    </t>
  </si>
  <si>
    <t xml:space="preserve">10                                                </t>
  </si>
  <si>
    <t xml:space="preserve">48496678      </t>
  </si>
  <si>
    <t xml:space="preserve">El.průt.ohřívač.pod umyvadlo                      </t>
  </si>
  <si>
    <t xml:space="preserve">1 odběrné místo                                   </t>
  </si>
  <si>
    <t xml:space="preserve">48497002      </t>
  </si>
  <si>
    <t xml:space="preserve">El.průt.ohřívač pod umyvadlo                      </t>
  </si>
  <si>
    <t xml:space="preserve">více odběrných míst                               </t>
  </si>
  <si>
    <t xml:space="preserve">C72581-9201   </t>
  </si>
  <si>
    <t xml:space="preserve">Mtž ventil nástěn G 1/2                           </t>
  </si>
  <si>
    <t xml:space="preserve">demontovaných                                     </t>
  </si>
  <si>
    <t xml:space="preserve">C72582-9301   </t>
  </si>
  <si>
    <t xml:space="preserve">Mtž baterie umyv a dřez stojánkG1/2               </t>
  </si>
  <si>
    <t xml:space="preserve">C72584-9201   </t>
  </si>
  <si>
    <t xml:space="preserve">Mtz bat sprch nástěn pevná sprcha                 </t>
  </si>
  <si>
    <t xml:space="preserve">C99872-5103   </t>
  </si>
  <si>
    <t xml:space="preserve">Zařiz předm přesun hmot výška -24m                </t>
  </si>
  <si>
    <t>REKAPITULACE:</t>
  </si>
  <si>
    <t>Celkem</t>
  </si>
  <si>
    <t>Daň z přidané hodnoty:</t>
  </si>
  <si>
    <t>Cena včetně DPH:</t>
  </si>
  <si>
    <t xml:space="preserve">            </t>
  </si>
  <si>
    <t xml:space="preserve">Hlaváčková          </t>
  </si>
  <si>
    <t xml:space="preserve">4860 - Magistrát města K.Vary,U Spořitelny 2                    </t>
  </si>
  <si>
    <t>DEMONTAZE VNITRNIHO VODOVODU</t>
  </si>
  <si>
    <t>OPRAVA VNITRNIHO VODOVODU</t>
  </si>
  <si>
    <t>KPK-Rudolf Bárta</t>
  </si>
  <si>
    <t>DPH 21%:</t>
  </si>
  <si>
    <t>21% daň z PH 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</si>
</sst>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#,##0.000"/>
  </numFmts>
  <fonts count="6">
    <font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3" fillId="0" borderId="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 vertical="center"/>
    </xf>
    <xf numFmtId="10" fontId="3" fillId="0" borderId="4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180"/>
  <sheetViews>
    <sheetView workbookViewId="0" topLeftCell="A1">
      <selection activeCell="B1" sqref="B1"/>
    </sheetView>
  </sheetViews>
  <sheetFormatPr defaultColWidth="9.00390625" defaultRowHeight="12.75"/>
  <cols>
    <col min="1" max="1" width="3.75390625" style="1" customWidth="1"/>
    <col min="2" max="2" width="12.125" style="13" customWidth="1"/>
    <col min="3" max="3" width="1.25" style="1" customWidth="1"/>
    <col min="4" max="4" width="29.00390625" style="13" customWidth="1"/>
    <col min="5" max="5" width="3.625" style="1" customWidth="1"/>
    <col min="6" max="6" width="9.75390625" style="31" customWidth="1"/>
    <col min="7" max="7" width="8.625" style="31" customWidth="1"/>
    <col min="8" max="8" width="10.25390625" style="31" customWidth="1"/>
    <col min="9" max="9" width="8.625" style="4" customWidth="1"/>
    <col min="10" max="16384" width="9.125" style="1" customWidth="1"/>
  </cols>
  <sheetData>
    <row r="1" spans="1:4" ht="11.25">
      <c r="A1" s="1" t="s">
        <v>0</v>
      </c>
      <c r="D1" s="13" t="s">
        <v>198</v>
      </c>
    </row>
    <row r="2" spans="1:4" ht="11.25">
      <c r="A2" s="1" t="s">
        <v>1</v>
      </c>
      <c r="D2" s="13" t="s">
        <v>31</v>
      </c>
    </row>
    <row r="4" spans="1:9" ht="11.25">
      <c r="A4" s="5" t="s">
        <v>2</v>
      </c>
      <c r="B4" s="16" t="s">
        <v>3</v>
      </c>
      <c r="C4" s="9"/>
      <c r="D4" s="14" t="s">
        <v>4</v>
      </c>
      <c r="E4" s="6" t="s">
        <v>5</v>
      </c>
      <c r="F4" s="32" t="s">
        <v>6</v>
      </c>
      <c r="G4" s="32" t="s">
        <v>7</v>
      </c>
      <c r="H4" s="32" t="s">
        <v>8</v>
      </c>
      <c r="I4" s="7" t="s">
        <v>16</v>
      </c>
    </row>
    <row r="5" spans="1:8" ht="11.25">
      <c r="A5" s="2"/>
      <c r="B5" s="33" t="s">
        <v>32</v>
      </c>
      <c r="C5" s="3"/>
      <c r="D5" s="15"/>
      <c r="E5" s="2"/>
      <c r="F5" s="57"/>
      <c r="G5" s="57"/>
      <c r="H5" s="67"/>
    </row>
    <row r="6" spans="1:6" ht="11.25">
      <c r="A6" s="35">
        <v>6</v>
      </c>
      <c r="B6" s="34" t="s">
        <v>33</v>
      </c>
      <c r="F6" s="68"/>
    </row>
    <row r="8" spans="1:9" ht="11.25">
      <c r="A8" s="1">
        <v>1</v>
      </c>
      <c r="B8" s="13" t="s">
        <v>34</v>
      </c>
      <c r="D8" s="13" t="s">
        <v>35</v>
      </c>
      <c r="E8" s="1" t="s">
        <v>36</v>
      </c>
      <c r="F8" s="31">
        <v>69</v>
      </c>
      <c r="H8" s="31">
        <f>F8*G8</f>
        <v>0</v>
      </c>
      <c r="I8" s="4">
        <v>7.39128</v>
      </c>
    </row>
    <row r="9" spans="2:7" ht="11.25">
      <c r="B9" s="13" t="s">
        <v>37</v>
      </c>
      <c r="C9" s="1" t="s">
        <v>38</v>
      </c>
      <c r="D9" s="13" t="s">
        <v>39</v>
      </c>
      <c r="G9" s="31">
        <v>69</v>
      </c>
    </row>
    <row r="11" spans="1:9" ht="11.25">
      <c r="A11" s="1">
        <v>2</v>
      </c>
      <c r="B11" s="13" t="s">
        <v>40</v>
      </c>
      <c r="D11" s="13" t="s">
        <v>41</v>
      </c>
      <c r="E11" s="1" t="s">
        <v>36</v>
      </c>
      <c r="F11" s="31">
        <v>69</v>
      </c>
      <c r="H11" s="31">
        <f>F11*G11</f>
        <v>0</v>
      </c>
      <c r="I11" s="4">
        <v>3.80052</v>
      </c>
    </row>
    <row r="13" spans="1:9" ht="11.25">
      <c r="A13" s="1">
        <v>3</v>
      </c>
      <c r="B13" s="13" t="s">
        <v>42</v>
      </c>
      <c r="D13" s="13" t="s">
        <v>43</v>
      </c>
      <c r="E13" s="1" t="s">
        <v>44</v>
      </c>
      <c r="F13" s="31">
        <v>3067</v>
      </c>
      <c r="H13" s="31">
        <f>F13*G13</f>
        <v>0</v>
      </c>
      <c r="I13" s="4">
        <v>4.26313</v>
      </c>
    </row>
    <row r="14" spans="2:7" ht="11.25">
      <c r="B14" s="13" t="s">
        <v>37</v>
      </c>
      <c r="C14" s="1" t="s">
        <v>38</v>
      </c>
      <c r="D14" s="13" t="s">
        <v>45</v>
      </c>
      <c r="G14" s="31">
        <v>3066.667</v>
      </c>
    </row>
    <row r="15" spans="1:9" ht="11.25">
      <c r="A15" s="38" t="s">
        <v>46</v>
      </c>
      <c r="B15" s="39"/>
      <c r="C15" s="40"/>
      <c r="D15" s="39"/>
      <c r="E15" s="40"/>
      <c r="F15" s="69"/>
      <c r="G15" s="69"/>
      <c r="H15" s="70">
        <f>SUM(H7:H14)</f>
        <v>0</v>
      </c>
      <c r="I15" s="41">
        <f>SUM(I7:I14)</f>
        <v>15.454930000000001</v>
      </c>
    </row>
    <row r="16" ht="11.25">
      <c r="B16" s="34" t="s">
        <v>32</v>
      </c>
    </row>
    <row r="17" spans="1:2" ht="11.25">
      <c r="A17" s="35">
        <v>97</v>
      </c>
      <c r="B17" s="34" t="s">
        <v>47</v>
      </c>
    </row>
    <row r="19" spans="1:9" ht="11.25">
      <c r="A19" s="1">
        <v>4</v>
      </c>
      <c r="B19" s="13" t="s">
        <v>48</v>
      </c>
      <c r="D19" s="13" t="s">
        <v>49</v>
      </c>
      <c r="E19" s="1" t="s">
        <v>50</v>
      </c>
      <c r="F19" s="31">
        <v>460</v>
      </c>
      <c r="H19" s="31">
        <f>F19*G19</f>
        <v>0</v>
      </c>
      <c r="I19" s="4">
        <v>0.23</v>
      </c>
    </row>
    <row r="21" spans="1:9" ht="11.25">
      <c r="A21" s="1">
        <v>5</v>
      </c>
      <c r="B21" s="13" t="s">
        <v>51</v>
      </c>
      <c r="D21" s="13" t="s">
        <v>52</v>
      </c>
      <c r="E21" s="1" t="s">
        <v>36</v>
      </c>
      <c r="F21" s="31">
        <v>69</v>
      </c>
      <c r="H21" s="31">
        <f>F21*G21</f>
        <v>0</v>
      </c>
      <c r="I21" s="4">
        <v>0</v>
      </c>
    </row>
    <row r="22" spans="2:7" ht="11.25">
      <c r="B22" s="13" t="s">
        <v>37</v>
      </c>
      <c r="C22" s="1" t="s">
        <v>38</v>
      </c>
      <c r="D22" s="13" t="s">
        <v>39</v>
      </c>
      <c r="G22" s="31">
        <v>69</v>
      </c>
    </row>
    <row r="24" spans="1:9" ht="11.25">
      <c r="A24" s="1">
        <v>6</v>
      </c>
      <c r="B24" s="13" t="s">
        <v>53</v>
      </c>
      <c r="D24" s="13" t="s">
        <v>54</v>
      </c>
      <c r="E24" s="1" t="s">
        <v>55</v>
      </c>
      <c r="F24" s="31">
        <v>23.097</v>
      </c>
      <c r="H24" s="31">
        <f>F24*G24</f>
        <v>0</v>
      </c>
      <c r="I24" s="4">
        <v>0</v>
      </c>
    </row>
    <row r="26" spans="1:9" ht="11.25">
      <c r="A26" s="1">
        <v>7</v>
      </c>
      <c r="B26" s="13" t="s">
        <v>56</v>
      </c>
      <c r="D26" s="13" t="s">
        <v>57</v>
      </c>
      <c r="E26" s="1" t="s">
        <v>55</v>
      </c>
      <c r="F26" s="31">
        <v>46.194</v>
      </c>
      <c r="H26" s="31">
        <f>F26*G26</f>
        <v>0</v>
      </c>
      <c r="I26" s="4">
        <v>0</v>
      </c>
    </row>
    <row r="27" spans="2:7" ht="11.25">
      <c r="B27" s="13" t="s">
        <v>37</v>
      </c>
      <c r="C27" s="1" t="s">
        <v>38</v>
      </c>
      <c r="D27" s="13" t="s">
        <v>58</v>
      </c>
      <c r="G27" s="31">
        <v>46.194</v>
      </c>
    </row>
    <row r="29" spans="1:9" ht="11.25">
      <c r="A29" s="1">
        <v>8</v>
      </c>
      <c r="B29" s="13" t="s">
        <v>59</v>
      </c>
      <c r="D29" s="13" t="s">
        <v>60</v>
      </c>
      <c r="E29" s="1" t="s">
        <v>55</v>
      </c>
      <c r="F29" s="31">
        <v>24.974</v>
      </c>
      <c r="H29" s="31">
        <f>F29*G29</f>
        <v>0</v>
      </c>
      <c r="I29" s="4">
        <v>0</v>
      </c>
    </row>
    <row r="31" spans="1:9" ht="11.25">
      <c r="A31" s="1">
        <v>9</v>
      </c>
      <c r="B31" s="13" t="s">
        <v>61</v>
      </c>
      <c r="D31" s="13" t="s">
        <v>62</v>
      </c>
      <c r="E31" s="1" t="s">
        <v>55</v>
      </c>
      <c r="F31" s="31">
        <v>349.636</v>
      </c>
      <c r="H31" s="31">
        <f>F31*G31</f>
        <v>0</v>
      </c>
      <c r="I31" s="4">
        <v>0</v>
      </c>
    </row>
    <row r="32" spans="2:7" ht="11.25">
      <c r="B32" s="13" t="s">
        <v>37</v>
      </c>
      <c r="C32" s="1" t="s">
        <v>38</v>
      </c>
      <c r="D32" s="13" t="s">
        <v>63</v>
      </c>
      <c r="G32" s="31">
        <v>349.636</v>
      </c>
    </row>
    <row r="34" spans="1:9" ht="11.25">
      <c r="A34" s="1">
        <v>10</v>
      </c>
      <c r="B34" s="13" t="s">
        <v>64</v>
      </c>
      <c r="D34" s="13" t="s">
        <v>65</v>
      </c>
      <c r="E34" s="1" t="s">
        <v>55</v>
      </c>
      <c r="F34" s="31">
        <v>24.974</v>
      </c>
      <c r="H34" s="31">
        <f>F34*G34</f>
        <v>0</v>
      </c>
      <c r="I34" s="4">
        <v>0</v>
      </c>
    </row>
    <row r="36" spans="1:9" ht="11.25">
      <c r="A36" s="1">
        <v>11</v>
      </c>
      <c r="B36" s="13" t="s">
        <v>66</v>
      </c>
      <c r="D36" s="13" t="s">
        <v>67</v>
      </c>
      <c r="E36" s="1" t="s">
        <v>55</v>
      </c>
      <c r="F36" s="31">
        <v>124.87</v>
      </c>
      <c r="H36" s="31">
        <f>F36*G36</f>
        <v>0</v>
      </c>
      <c r="I36" s="4">
        <v>0</v>
      </c>
    </row>
    <row r="37" spans="2:7" ht="11.25">
      <c r="B37" s="13" t="s">
        <v>37</v>
      </c>
      <c r="C37" s="1" t="s">
        <v>38</v>
      </c>
      <c r="D37" s="13" t="s">
        <v>68</v>
      </c>
      <c r="G37" s="31">
        <v>124.87</v>
      </c>
    </row>
    <row r="39" spans="1:9" ht="11.25">
      <c r="A39" s="1">
        <v>12</v>
      </c>
      <c r="B39" s="13" t="s">
        <v>69</v>
      </c>
      <c r="D39" s="13" t="s">
        <v>70</v>
      </c>
      <c r="E39" s="1" t="s">
        <v>55</v>
      </c>
      <c r="F39" s="31">
        <v>1.877</v>
      </c>
      <c r="H39" s="31">
        <f>F39*G39</f>
        <v>0</v>
      </c>
      <c r="I39" s="4">
        <v>0</v>
      </c>
    </row>
    <row r="41" spans="1:9" ht="11.25">
      <c r="A41" s="1">
        <v>13</v>
      </c>
      <c r="B41" s="13" t="s">
        <v>71</v>
      </c>
      <c r="D41" s="13" t="s">
        <v>72</v>
      </c>
      <c r="E41" s="1" t="s">
        <v>55</v>
      </c>
      <c r="F41" s="31">
        <v>23.097</v>
      </c>
      <c r="H41" s="31">
        <f>F41*G41</f>
        <v>0</v>
      </c>
      <c r="I41" s="4">
        <v>0</v>
      </c>
    </row>
    <row r="42" spans="1:9" ht="11.25">
      <c r="A42" s="38" t="s">
        <v>46</v>
      </c>
      <c r="B42" s="39"/>
      <c r="C42" s="40"/>
      <c r="D42" s="39"/>
      <c r="E42" s="40"/>
      <c r="F42" s="69"/>
      <c r="G42" s="69"/>
      <c r="H42" s="70">
        <f>SUM(H18:H41)</f>
        <v>0</v>
      </c>
      <c r="I42" s="41">
        <f>SUM(I18:I41)</f>
        <v>0.23</v>
      </c>
    </row>
    <row r="43" ht="11.25">
      <c r="B43" s="34" t="s">
        <v>32</v>
      </c>
    </row>
    <row r="44" spans="1:2" ht="11.25">
      <c r="A44" s="35">
        <v>99</v>
      </c>
      <c r="B44" s="34" t="s">
        <v>73</v>
      </c>
    </row>
    <row r="46" spans="1:9" ht="11.25">
      <c r="A46" s="1">
        <v>14</v>
      </c>
      <c r="B46" s="13" t="s">
        <v>74</v>
      </c>
      <c r="D46" s="13" t="s">
        <v>75</v>
      </c>
      <c r="E46" s="1" t="s">
        <v>55</v>
      </c>
      <c r="F46" s="31">
        <v>15.685</v>
      </c>
      <c r="H46" s="31">
        <f>F46*G46</f>
        <v>0</v>
      </c>
      <c r="I46" s="4">
        <v>0</v>
      </c>
    </row>
    <row r="47" spans="1:9" ht="11.25">
      <c r="A47" s="38" t="s">
        <v>46</v>
      </c>
      <c r="B47" s="39"/>
      <c r="C47" s="40"/>
      <c r="D47" s="39"/>
      <c r="E47" s="40"/>
      <c r="F47" s="69"/>
      <c r="G47" s="69"/>
      <c r="H47" s="70">
        <f>SUM(H45:H46)</f>
        <v>0</v>
      </c>
      <c r="I47" s="41">
        <f>SUM(I45:I46)</f>
        <v>0</v>
      </c>
    </row>
    <row r="48" ht="11.25">
      <c r="B48" s="34" t="s">
        <v>32</v>
      </c>
    </row>
    <row r="49" spans="1:2" ht="11.25">
      <c r="A49" s="35">
        <v>720</v>
      </c>
      <c r="B49" s="34" t="s">
        <v>199</v>
      </c>
    </row>
    <row r="51" spans="1:9" ht="11.25">
      <c r="A51" s="1">
        <v>15</v>
      </c>
      <c r="B51" s="13" t="s">
        <v>76</v>
      </c>
      <c r="D51" s="13" t="s">
        <v>77</v>
      </c>
      <c r="E51" s="1" t="s">
        <v>50</v>
      </c>
      <c r="F51" s="31">
        <v>219</v>
      </c>
      <c r="H51" s="31">
        <f>F51*G51</f>
        <v>0</v>
      </c>
      <c r="I51" s="4">
        <v>0</v>
      </c>
    </row>
    <row r="53" spans="1:9" ht="11.25">
      <c r="A53" s="1">
        <v>16</v>
      </c>
      <c r="B53" s="13" t="s">
        <v>78</v>
      </c>
      <c r="D53" s="13" t="s">
        <v>79</v>
      </c>
      <c r="E53" s="1" t="s">
        <v>50</v>
      </c>
      <c r="F53" s="31">
        <v>174</v>
      </c>
      <c r="H53" s="31">
        <f>F53*G53</f>
        <v>0</v>
      </c>
      <c r="I53" s="4">
        <v>0</v>
      </c>
    </row>
    <row r="55" spans="1:9" ht="11.25">
      <c r="A55" s="1">
        <v>17</v>
      </c>
      <c r="B55" s="13" t="s">
        <v>80</v>
      </c>
      <c r="D55" s="13" t="s">
        <v>81</v>
      </c>
      <c r="E55" s="1" t="s">
        <v>50</v>
      </c>
      <c r="F55" s="31">
        <v>66</v>
      </c>
      <c r="H55" s="31">
        <f>F55*G55</f>
        <v>0</v>
      </c>
      <c r="I55" s="4">
        <v>0</v>
      </c>
    </row>
    <row r="57" spans="1:9" ht="11.25">
      <c r="A57" s="1">
        <v>18</v>
      </c>
      <c r="B57" s="13" t="s">
        <v>82</v>
      </c>
      <c r="D57" s="13" t="s">
        <v>83</v>
      </c>
      <c r="E57" s="1" t="s">
        <v>50</v>
      </c>
      <c r="F57" s="31">
        <v>459</v>
      </c>
      <c r="H57" s="31">
        <f>F57*G57</f>
        <v>0</v>
      </c>
      <c r="I57" s="4">
        <v>0</v>
      </c>
    </row>
    <row r="59" spans="1:9" ht="11.25">
      <c r="A59" s="1">
        <v>19</v>
      </c>
      <c r="B59" s="13" t="s">
        <v>84</v>
      </c>
      <c r="D59" s="13" t="s">
        <v>85</v>
      </c>
      <c r="E59" s="1" t="s">
        <v>44</v>
      </c>
      <c r="F59" s="31">
        <v>76</v>
      </c>
      <c r="H59" s="31">
        <f>F59*G59</f>
        <v>0</v>
      </c>
      <c r="I59" s="4">
        <v>0</v>
      </c>
    </row>
    <row r="61" spans="1:9" ht="11.25">
      <c r="A61" s="1">
        <v>20</v>
      </c>
      <c r="B61" s="13" t="s">
        <v>86</v>
      </c>
      <c r="D61" s="13" t="s">
        <v>87</v>
      </c>
      <c r="E61" s="1" t="s">
        <v>55</v>
      </c>
      <c r="F61" s="31">
        <v>1.877</v>
      </c>
      <c r="H61" s="31">
        <f>F61*G61</f>
        <v>0</v>
      </c>
      <c r="I61" s="4">
        <v>0</v>
      </c>
    </row>
    <row r="63" spans="1:9" ht="11.25">
      <c r="A63" s="1">
        <v>21</v>
      </c>
      <c r="B63" s="13" t="s">
        <v>88</v>
      </c>
      <c r="D63" s="13" t="s">
        <v>89</v>
      </c>
      <c r="E63" s="1" t="s">
        <v>90</v>
      </c>
      <c r="F63" s="31">
        <v>16</v>
      </c>
      <c r="H63" s="31">
        <f>F63*G63</f>
        <v>0</v>
      </c>
      <c r="I63" s="4">
        <v>0</v>
      </c>
    </row>
    <row r="64" ht="11.25">
      <c r="D64" s="13" t="s">
        <v>91</v>
      </c>
    </row>
    <row r="66" spans="1:9" ht="11.25">
      <c r="A66" s="1">
        <v>22</v>
      </c>
      <c r="B66" s="13" t="s">
        <v>92</v>
      </c>
      <c r="D66" s="13" t="s">
        <v>93</v>
      </c>
      <c r="E66" s="1" t="s">
        <v>44</v>
      </c>
      <c r="F66" s="31">
        <v>55</v>
      </c>
      <c r="H66" s="31">
        <f>F66*G66</f>
        <v>0</v>
      </c>
      <c r="I66" s="4">
        <v>0</v>
      </c>
    </row>
    <row r="67" ht="11.25">
      <c r="D67" s="13" t="s">
        <v>91</v>
      </c>
    </row>
    <row r="69" spans="1:9" ht="11.25">
      <c r="A69" s="1">
        <v>23</v>
      </c>
      <c r="B69" s="13" t="s">
        <v>94</v>
      </c>
      <c r="D69" s="13" t="s">
        <v>95</v>
      </c>
      <c r="E69" s="1" t="s">
        <v>96</v>
      </c>
      <c r="F69" s="31">
        <v>6</v>
      </c>
      <c r="H69" s="31">
        <f>F69*G69</f>
        <v>0</v>
      </c>
      <c r="I69" s="4">
        <v>0</v>
      </c>
    </row>
    <row r="70" ht="11.25">
      <c r="D70" s="13" t="s">
        <v>97</v>
      </c>
    </row>
    <row r="72" spans="1:9" ht="11.25">
      <c r="A72" s="1">
        <v>24</v>
      </c>
      <c r="B72" s="13" t="s">
        <v>98</v>
      </c>
      <c r="D72" s="13" t="s">
        <v>99</v>
      </c>
      <c r="E72" s="1" t="s">
        <v>96</v>
      </c>
      <c r="F72" s="31">
        <v>7</v>
      </c>
      <c r="H72" s="31">
        <f>F72*G72</f>
        <v>0</v>
      </c>
      <c r="I72" s="4">
        <v>0</v>
      </c>
    </row>
    <row r="73" ht="11.25">
      <c r="D73" s="13" t="s">
        <v>91</v>
      </c>
    </row>
    <row r="74" spans="1:9" ht="11.25">
      <c r="A74" s="38" t="s">
        <v>46</v>
      </c>
      <c r="B74" s="39"/>
      <c r="C74" s="40"/>
      <c r="D74" s="39"/>
      <c r="E74" s="40"/>
      <c r="F74" s="69"/>
      <c r="G74" s="69"/>
      <c r="H74" s="70">
        <f>SUM(H50:H73)</f>
        <v>0</v>
      </c>
      <c r="I74" s="41">
        <f>SUM(I50:I73)</f>
        <v>0</v>
      </c>
    </row>
    <row r="75" ht="11.25">
      <c r="B75" s="34" t="s">
        <v>32</v>
      </c>
    </row>
    <row r="76" spans="1:2" ht="11.25">
      <c r="A76" s="35">
        <v>722</v>
      </c>
      <c r="B76" s="34" t="s">
        <v>200</v>
      </c>
    </row>
    <row r="78" spans="1:9" ht="11.25">
      <c r="A78" s="1">
        <v>25</v>
      </c>
      <c r="B78" s="13" t="s">
        <v>100</v>
      </c>
      <c r="D78" s="13" t="s">
        <v>101</v>
      </c>
      <c r="E78" s="1" t="s">
        <v>44</v>
      </c>
      <c r="F78" s="31">
        <v>2</v>
      </c>
      <c r="H78" s="31">
        <f>F78*G78</f>
        <v>0</v>
      </c>
      <c r="I78" s="4">
        <v>0.00172</v>
      </c>
    </row>
    <row r="80" spans="1:9" ht="11.25">
      <c r="A80" s="1">
        <v>26</v>
      </c>
      <c r="B80" s="13" t="s">
        <v>102</v>
      </c>
      <c r="D80" s="13" t="s">
        <v>103</v>
      </c>
      <c r="E80" s="1" t="s">
        <v>44</v>
      </c>
      <c r="F80" s="31">
        <v>3</v>
      </c>
      <c r="H80" s="31">
        <f>F80*G80</f>
        <v>0</v>
      </c>
      <c r="I80" s="4">
        <v>0.00324</v>
      </c>
    </row>
    <row r="82" spans="1:9" ht="11.25">
      <c r="A82" s="1">
        <v>27</v>
      </c>
      <c r="B82" s="13" t="s">
        <v>104</v>
      </c>
      <c r="D82" s="13" t="s">
        <v>105</v>
      </c>
      <c r="E82" s="1" t="s">
        <v>44</v>
      </c>
      <c r="F82" s="31">
        <v>1</v>
      </c>
      <c r="H82" s="31">
        <f>F82*G82</f>
        <v>0</v>
      </c>
      <c r="I82" s="4">
        <v>0.00245</v>
      </c>
    </row>
    <row r="83" spans="1:9" ht="11.25">
      <c r="A83" s="38" t="s">
        <v>46</v>
      </c>
      <c r="B83" s="39"/>
      <c r="C83" s="40"/>
      <c r="D83" s="39"/>
      <c r="E83" s="40"/>
      <c r="F83" s="69"/>
      <c r="G83" s="69"/>
      <c r="H83" s="70">
        <f>SUM(H77:H82)</f>
        <v>0</v>
      </c>
      <c r="I83" s="41">
        <f>SUM(I77:I82)</f>
        <v>0.00741</v>
      </c>
    </row>
    <row r="84" ht="11.25">
      <c r="B84" s="34" t="s">
        <v>32</v>
      </c>
    </row>
    <row r="85" spans="1:2" ht="11.25">
      <c r="A85" s="35">
        <v>722</v>
      </c>
      <c r="B85" s="34" t="s">
        <v>106</v>
      </c>
    </row>
    <row r="87" spans="1:9" ht="11.25">
      <c r="A87" s="1">
        <v>28</v>
      </c>
      <c r="B87" s="13" t="s">
        <v>107</v>
      </c>
      <c r="D87" s="13" t="s">
        <v>108</v>
      </c>
      <c r="E87" s="1" t="s">
        <v>50</v>
      </c>
      <c r="F87" s="31">
        <v>80</v>
      </c>
      <c r="H87" s="31">
        <f>F87*G87</f>
        <v>0</v>
      </c>
      <c r="I87" s="4">
        <v>0.0216</v>
      </c>
    </row>
    <row r="89" spans="1:9" ht="11.25">
      <c r="A89" s="1">
        <v>29</v>
      </c>
      <c r="B89" s="13" t="s">
        <v>109</v>
      </c>
      <c r="D89" s="13" t="s">
        <v>110</v>
      </c>
      <c r="E89" s="1" t="s">
        <v>50</v>
      </c>
      <c r="F89" s="31">
        <v>108</v>
      </c>
      <c r="H89" s="31">
        <f>F89*G89</f>
        <v>0</v>
      </c>
      <c r="I89" s="4">
        <v>0.0432</v>
      </c>
    </row>
    <row r="91" spans="1:9" ht="11.25">
      <c r="A91" s="1">
        <v>30</v>
      </c>
      <c r="B91" s="13" t="s">
        <v>111</v>
      </c>
      <c r="D91" s="13" t="s">
        <v>112</v>
      </c>
      <c r="E91" s="1" t="s">
        <v>50</v>
      </c>
      <c r="F91" s="31">
        <v>106</v>
      </c>
      <c r="H91" s="31">
        <f>F91*G91</f>
        <v>0</v>
      </c>
      <c r="I91" s="4">
        <v>0.07102</v>
      </c>
    </row>
    <row r="93" spans="1:9" ht="11.25">
      <c r="A93" s="1">
        <v>31</v>
      </c>
      <c r="B93" s="13" t="s">
        <v>113</v>
      </c>
      <c r="D93" s="13" t="s">
        <v>114</v>
      </c>
      <c r="E93" s="1" t="s">
        <v>50</v>
      </c>
      <c r="F93" s="31">
        <v>68</v>
      </c>
      <c r="H93" s="31">
        <f>F93*G93</f>
        <v>0</v>
      </c>
      <c r="I93" s="4">
        <v>0.06596</v>
      </c>
    </row>
    <row r="95" spans="1:9" ht="11.25">
      <c r="A95" s="1">
        <v>32</v>
      </c>
      <c r="B95" s="13" t="s">
        <v>115</v>
      </c>
      <c r="D95" s="13" t="s">
        <v>116</v>
      </c>
      <c r="E95" s="1" t="s">
        <v>50</v>
      </c>
      <c r="F95" s="31">
        <v>50</v>
      </c>
      <c r="H95" s="31">
        <f>F95*G95</f>
        <v>0</v>
      </c>
      <c r="I95" s="4">
        <v>0.077</v>
      </c>
    </row>
    <row r="97" spans="1:9" ht="11.25">
      <c r="A97" s="1">
        <v>33</v>
      </c>
      <c r="B97" s="13" t="s">
        <v>117</v>
      </c>
      <c r="D97" s="13" t="s">
        <v>118</v>
      </c>
      <c r="E97" s="1" t="s">
        <v>50</v>
      </c>
      <c r="F97" s="31">
        <v>16</v>
      </c>
      <c r="H97" s="31">
        <f>F97*G97</f>
        <v>0</v>
      </c>
      <c r="I97" s="4">
        <v>0.03872</v>
      </c>
    </row>
    <row r="99" spans="1:9" ht="11.25">
      <c r="A99" s="1">
        <v>34</v>
      </c>
      <c r="B99" s="13" t="s">
        <v>119</v>
      </c>
      <c r="D99" s="13" t="s">
        <v>120</v>
      </c>
      <c r="E99" s="1" t="s">
        <v>50</v>
      </c>
      <c r="F99" s="31">
        <v>25</v>
      </c>
      <c r="H99" s="31">
        <f>F99*G99</f>
        <v>0</v>
      </c>
      <c r="I99" s="4">
        <v>0.00675</v>
      </c>
    </row>
    <row r="101" spans="1:9" ht="11.25">
      <c r="A101" s="1">
        <v>35</v>
      </c>
      <c r="B101" s="13" t="s">
        <v>109</v>
      </c>
      <c r="D101" s="13" t="s">
        <v>121</v>
      </c>
      <c r="E101" s="1" t="s">
        <v>50</v>
      </c>
      <c r="F101" s="31">
        <v>6</v>
      </c>
      <c r="H101" s="31">
        <f>F101*G101</f>
        <v>0</v>
      </c>
      <c r="I101" s="4">
        <v>0.0024</v>
      </c>
    </row>
    <row r="103" spans="1:9" ht="11.25">
      <c r="A103" s="1">
        <v>36</v>
      </c>
      <c r="B103" s="13" t="s">
        <v>122</v>
      </c>
      <c r="D103" s="13" t="s">
        <v>123</v>
      </c>
      <c r="E103" s="1" t="s">
        <v>50</v>
      </c>
      <c r="F103" s="31">
        <v>217</v>
      </c>
      <c r="H103" s="31">
        <f>F103*G103</f>
        <v>0</v>
      </c>
      <c r="I103" s="4">
        <v>0.01519</v>
      </c>
    </row>
    <row r="105" spans="1:9" ht="11.25">
      <c r="A105" s="1">
        <v>37</v>
      </c>
      <c r="B105" s="13" t="s">
        <v>124</v>
      </c>
      <c r="D105" s="13" t="s">
        <v>125</v>
      </c>
      <c r="E105" s="1" t="s">
        <v>50</v>
      </c>
      <c r="F105" s="31">
        <v>68</v>
      </c>
      <c r="H105" s="31">
        <f>F105*G105</f>
        <v>0</v>
      </c>
      <c r="I105" s="4">
        <v>0.0102</v>
      </c>
    </row>
    <row r="107" spans="1:9" ht="11.25">
      <c r="A107" s="1">
        <v>38</v>
      </c>
      <c r="B107" s="13" t="s">
        <v>126</v>
      </c>
      <c r="D107" s="13" t="s">
        <v>127</v>
      </c>
      <c r="E107" s="1" t="s">
        <v>50</v>
      </c>
      <c r="F107" s="31">
        <v>66</v>
      </c>
      <c r="H107" s="31">
        <f>F107*G107</f>
        <v>0</v>
      </c>
      <c r="I107" s="4">
        <v>0.0198</v>
      </c>
    </row>
    <row r="109" spans="1:9" ht="11.25">
      <c r="A109" s="1">
        <v>39</v>
      </c>
      <c r="B109" s="13" t="s">
        <v>128</v>
      </c>
      <c r="D109" s="13" t="s">
        <v>129</v>
      </c>
      <c r="E109" s="1" t="s">
        <v>44</v>
      </c>
      <c r="F109" s="31">
        <v>135</v>
      </c>
      <c r="H109" s="31">
        <f>F109*G109</f>
        <v>0</v>
      </c>
      <c r="I109" s="4">
        <v>0</v>
      </c>
    </row>
    <row r="111" spans="1:9" ht="11.25">
      <c r="A111" s="1">
        <v>40</v>
      </c>
      <c r="B111" s="13" t="s">
        <v>130</v>
      </c>
      <c r="D111" s="13" t="s">
        <v>131</v>
      </c>
      <c r="E111" s="1" t="s">
        <v>44</v>
      </c>
      <c r="F111" s="31">
        <v>80</v>
      </c>
      <c r="H111" s="31">
        <f>F111*G111</f>
        <v>0</v>
      </c>
      <c r="I111" s="4">
        <v>0.0664</v>
      </c>
    </row>
    <row r="113" spans="1:9" ht="11.25">
      <c r="A113" s="1">
        <v>41</v>
      </c>
      <c r="B113" s="13" t="s">
        <v>132</v>
      </c>
      <c r="D113" s="13" t="s">
        <v>131</v>
      </c>
      <c r="E113" s="1" t="s">
        <v>133</v>
      </c>
      <c r="F113" s="31">
        <v>14</v>
      </c>
      <c r="H113" s="31">
        <f>F113*G113</f>
        <v>0</v>
      </c>
      <c r="I113" s="4">
        <v>0.02744</v>
      </c>
    </row>
    <row r="115" spans="1:9" ht="11.25">
      <c r="A115" s="1">
        <v>42</v>
      </c>
      <c r="B115" s="13" t="s">
        <v>134</v>
      </c>
      <c r="D115" s="13" t="s">
        <v>135</v>
      </c>
      <c r="E115" s="1" t="s">
        <v>44</v>
      </c>
      <c r="F115" s="31">
        <v>18</v>
      </c>
      <c r="H115" s="31">
        <f>F115*G115</f>
        <v>0</v>
      </c>
      <c r="I115" s="4">
        <v>0.00036</v>
      </c>
    </row>
    <row r="117" spans="1:9" ht="11.25">
      <c r="A117" s="1">
        <v>43</v>
      </c>
      <c r="B117" s="13" t="s">
        <v>136</v>
      </c>
      <c r="D117" s="13" t="s">
        <v>137</v>
      </c>
      <c r="E117" s="1" t="s">
        <v>44</v>
      </c>
      <c r="F117" s="31">
        <v>21</v>
      </c>
      <c r="H117" s="31">
        <f>F117*G117</f>
        <v>0</v>
      </c>
      <c r="I117" s="4">
        <v>0.00042</v>
      </c>
    </row>
    <row r="119" spans="1:9" ht="11.25">
      <c r="A119" s="1">
        <v>44</v>
      </c>
      <c r="B119" s="13" t="s">
        <v>138</v>
      </c>
      <c r="D119" s="13" t="s">
        <v>139</v>
      </c>
      <c r="E119" s="1" t="s">
        <v>44</v>
      </c>
      <c r="F119" s="31">
        <v>8</v>
      </c>
      <c r="H119" s="31">
        <f>F119*G119</f>
        <v>0</v>
      </c>
      <c r="I119" s="4">
        <v>0.00016</v>
      </c>
    </row>
    <row r="121" spans="1:9" ht="11.25">
      <c r="A121" s="1">
        <v>45</v>
      </c>
      <c r="B121" s="13" t="s">
        <v>140</v>
      </c>
      <c r="D121" s="13" t="s">
        <v>141</v>
      </c>
      <c r="E121" s="1" t="s">
        <v>44</v>
      </c>
      <c r="F121" s="31">
        <v>3</v>
      </c>
      <c r="H121" s="31">
        <f>F121*G121</f>
        <v>0</v>
      </c>
      <c r="I121" s="4">
        <v>6E-05</v>
      </c>
    </row>
    <row r="123" spans="1:9" ht="11.25">
      <c r="A123" s="1">
        <v>46</v>
      </c>
      <c r="B123" s="13" t="s">
        <v>142</v>
      </c>
      <c r="D123" s="13" t="s">
        <v>143</v>
      </c>
      <c r="E123" s="1" t="s">
        <v>44</v>
      </c>
      <c r="F123" s="31">
        <v>4</v>
      </c>
      <c r="H123" s="31">
        <f>F123*G123</f>
        <v>0</v>
      </c>
      <c r="I123" s="4">
        <v>8E-05</v>
      </c>
    </row>
    <row r="125" spans="1:9" ht="11.25">
      <c r="A125" s="1">
        <v>47</v>
      </c>
      <c r="B125" s="13" t="s">
        <v>144</v>
      </c>
      <c r="D125" s="13" t="s">
        <v>145</v>
      </c>
      <c r="E125" s="1" t="s">
        <v>44</v>
      </c>
      <c r="F125" s="31">
        <v>3</v>
      </c>
      <c r="H125" s="31">
        <f>F125*G125</f>
        <v>0</v>
      </c>
      <c r="I125" s="4">
        <v>6E-05</v>
      </c>
    </row>
    <row r="127" spans="1:9" ht="11.25">
      <c r="A127" s="1">
        <v>48</v>
      </c>
      <c r="B127" s="13" t="s">
        <v>146</v>
      </c>
      <c r="D127" s="13" t="s">
        <v>147</v>
      </c>
      <c r="E127" s="1" t="s">
        <v>148</v>
      </c>
      <c r="F127" s="31">
        <v>14</v>
      </c>
      <c r="H127" s="31">
        <f>F127*G127</f>
        <v>0</v>
      </c>
      <c r="I127" s="4">
        <v>0</v>
      </c>
    </row>
    <row r="129" spans="1:9" ht="11.25">
      <c r="A129" s="1">
        <v>49</v>
      </c>
      <c r="B129" s="13" t="s">
        <v>149</v>
      </c>
      <c r="D129" s="13" t="s">
        <v>150</v>
      </c>
      <c r="E129" s="1" t="s">
        <v>148</v>
      </c>
      <c r="F129" s="31">
        <v>16</v>
      </c>
      <c r="H129" s="31">
        <f>F129*G129</f>
        <v>0</v>
      </c>
      <c r="I129" s="4">
        <v>0</v>
      </c>
    </row>
    <row r="131" spans="1:9" ht="11.25">
      <c r="A131" s="1">
        <v>50</v>
      </c>
      <c r="B131" s="13" t="s">
        <v>151</v>
      </c>
      <c r="D131" s="13" t="s">
        <v>152</v>
      </c>
      <c r="E131" s="1" t="s">
        <v>148</v>
      </c>
      <c r="F131" s="31">
        <v>4</v>
      </c>
      <c r="H131" s="31">
        <f>F131*G131</f>
        <v>0</v>
      </c>
      <c r="I131" s="4">
        <v>0</v>
      </c>
    </row>
    <row r="133" spans="1:9" ht="11.25">
      <c r="A133" s="1">
        <v>51</v>
      </c>
      <c r="B133" s="13" t="s">
        <v>153</v>
      </c>
      <c r="D133" s="13" t="s">
        <v>154</v>
      </c>
      <c r="E133" s="1" t="s">
        <v>148</v>
      </c>
      <c r="F133" s="31">
        <v>3</v>
      </c>
      <c r="H133" s="31">
        <f>F133*G133</f>
        <v>0</v>
      </c>
      <c r="I133" s="4">
        <v>0</v>
      </c>
    </row>
    <row r="135" spans="1:9" ht="11.25">
      <c r="A135" s="1">
        <v>52</v>
      </c>
      <c r="B135" s="13" t="s">
        <v>155</v>
      </c>
      <c r="D135" s="13" t="s">
        <v>156</v>
      </c>
      <c r="E135" s="1" t="s">
        <v>148</v>
      </c>
      <c r="F135" s="31">
        <v>8</v>
      </c>
      <c r="H135" s="31">
        <f>F135*G135</f>
        <v>0</v>
      </c>
      <c r="I135" s="4">
        <v>0</v>
      </c>
    </row>
    <row r="137" spans="1:9" ht="11.25">
      <c r="A137" s="1">
        <v>53</v>
      </c>
      <c r="B137" s="13" t="s">
        <v>157</v>
      </c>
      <c r="D137" s="13" t="s">
        <v>158</v>
      </c>
      <c r="E137" s="1" t="s">
        <v>148</v>
      </c>
      <c r="F137" s="31">
        <v>3</v>
      </c>
      <c r="H137" s="31">
        <f>F137*G137</f>
        <v>0</v>
      </c>
      <c r="I137" s="4">
        <v>0.006</v>
      </c>
    </row>
    <row r="139" spans="1:9" ht="11.25">
      <c r="A139" s="1">
        <v>54</v>
      </c>
      <c r="B139" s="13" t="s">
        <v>159</v>
      </c>
      <c r="D139" s="13" t="s">
        <v>160</v>
      </c>
      <c r="E139" s="1" t="s">
        <v>148</v>
      </c>
      <c r="F139" s="31">
        <v>5</v>
      </c>
      <c r="H139" s="31">
        <f>F139*G139</f>
        <v>0</v>
      </c>
      <c r="I139" s="4">
        <v>0.0075</v>
      </c>
    </row>
    <row r="141" spans="1:9" ht="11.25">
      <c r="A141" s="1">
        <v>55</v>
      </c>
      <c r="B141" s="13" t="s">
        <v>161</v>
      </c>
      <c r="D141" s="13" t="s">
        <v>162</v>
      </c>
      <c r="E141" s="1" t="s">
        <v>148</v>
      </c>
      <c r="F141" s="31">
        <v>2</v>
      </c>
      <c r="H141" s="31">
        <f>F141*G141</f>
        <v>0</v>
      </c>
      <c r="I141" s="4">
        <v>0.003</v>
      </c>
    </row>
    <row r="143" spans="1:9" ht="11.25">
      <c r="A143" s="1">
        <v>56</v>
      </c>
      <c r="B143" s="13" t="s">
        <v>163</v>
      </c>
      <c r="D143" s="13" t="s">
        <v>164</v>
      </c>
      <c r="E143" s="1" t="s">
        <v>50</v>
      </c>
      <c r="F143" s="31">
        <v>459</v>
      </c>
      <c r="H143" s="31">
        <f>F143*G143</f>
        <v>0</v>
      </c>
      <c r="I143" s="4">
        <v>0.08262</v>
      </c>
    </row>
    <row r="144" spans="2:7" ht="11.25">
      <c r="B144" s="13" t="s">
        <v>37</v>
      </c>
      <c r="C144" s="1" t="s">
        <v>38</v>
      </c>
      <c r="D144" s="13" t="s">
        <v>165</v>
      </c>
      <c r="G144" s="31">
        <v>459</v>
      </c>
    </row>
    <row r="146" spans="1:9" ht="11.25">
      <c r="A146" s="1">
        <v>57</v>
      </c>
      <c r="B146" s="13" t="s">
        <v>166</v>
      </c>
      <c r="D146" s="13" t="s">
        <v>167</v>
      </c>
      <c r="E146" s="1" t="s">
        <v>50</v>
      </c>
      <c r="F146" s="31">
        <v>459</v>
      </c>
      <c r="H146" s="31">
        <f>F146*G146</f>
        <v>0</v>
      </c>
      <c r="I146" s="4">
        <v>0.00459</v>
      </c>
    </row>
    <row r="148" spans="1:9" ht="11.25">
      <c r="A148" s="1">
        <v>58</v>
      </c>
      <c r="B148" s="13" t="s">
        <v>168</v>
      </c>
      <c r="D148" s="13" t="s">
        <v>169</v>
      </c>
      <c r="E148" s="1" t="s">
        <v>55</v>
      </c>
      <c r="F148" s="31">
        <v>0.578</v>
      </c>
      <c r="H148" s="31">
        <f>F148*G148</f>
        <v>0</v>
      </c>
      <c r="I148" s="4">
        <v>0</v>
      </c>
    </row>
    <row r="149" spans="1:9" ht="11.25">
      <c r="A149" s="38" t="s">
        <v>46</v>
      </c>
      <c r="B149" s="39"/>
      <c r="C149" s="40"/>
      <c r="D149" s="39"/>
      <c r="E149" s="40"/>
      <c r="F149" s="69"/>
      <c r="G149" s="69"/>
      <c r="H149" s="70">
        <f>SUM(H86:H148)</f>
        <v>0</v>
      </c>
      <c r="I149" s="41">
        <f>SUM(I86:I148)</f>
        <v>0.57053</v>
      </c>
    </row>
    <row r="150" ht="11.25">
      <c r="B150" s="34" t="s">
        <v>32</v>
      </c>
    </row>
    <row r="151" spans="1:2" ht="11.25">
      <c r="A151" s="35">
        <v>725</v>
      </c>
      <c r="B151" s="34" t="s">
        <v>170</v>
      </c>
    </row>
    <row r="153" spans="1:9" ht="11.25">
      <c r="A153" s="1">
        <v>59</v>
      </c>
      <c r="B153" s="13" t="s">
        <v>171</v>
      </c>
      <c r="D153" s="13" t="s">
        <v>172</v>
      </c>
      <c r="E153" s="1" t="s">
        <v>96</v>
      </c>
      <c r="F153" s="31">
        <v>26</v>
      </c>
      <c r="H153" s="31">
        <f>F153*G153</f>
        <v>0</v>
      </c>
      <c r="I153" s="4">
        <v>0.16588</v>
      </c>
    </row>
    <row r="154" spans="2:7" ht="11.25">
      <c r="B154" s="13" t="s">
        <v>173</v>
      </c>
      <c r="C154" s="1" t="s">
        <v>38</v>
      </c>
      <c r="D154" s="13" t="s">
        <v>174</v>
      </c>
      <c r="G154" s="31">
        <v>16</v>
      </c>
    </row>
    <row r="155" spans="2:7" ht="11.25">
      <c r="B155" s="13" t="s">
        <v>175</v>
      </c>
      <c r="C155" s="1" t="s">
        <v>38</v>
      </c>
      <c r="D155" s="13" t="s">
        <v>176</v>
      </c>
      <c r="G155" s="31">
        <v>10</v>
      </c>
    </row>
    <row r="157" spans="1:9" ht="11.25">
      <c r="A157" s="1">
        <v>60</v>
      </c>
      <c r="B157" s="13" t="s">
        <v>177</v>
      </c>
      <c r="D157" s="13" t="s">
        <v>178</v>
      </c>
      <c r="E157" s="1" t="s">
        <v>148</v>
      </c>
      <c r="F157" s="31">
        <v>9</v>
      </c>
      <c r="H157" s="31">
        <f>F157*G157</f>
        <v>0</v>
      </c>
      <c r="I157" s="4">
        <v>0</v>
      </c>
    </row>
    <row r="158" ht="11.25">
      <c r="D158" s="13" t="s">
        <v>179</v>
      </c>
    </row>
    <row r="160" spans="1:9" ht="11.25">
      <c r="A160" s="1">
        <v>61</v>
      </c>
      <c r="B160" s="13" t="s">
        <v>180</v>
      </c>
      <c r="D160" s="13" t="s">
        <v>181</v>
      </c>
      <c r="E160" s="1" t="s">
        <v>148</v>
      </c>
      <c r="F160" s="31">
        <v>3</v>
      </c>
      <c r="H160" s="31">
        <f>F160*G160</f>
        <v>0</v>
      </c>
      <c r="I160" s="4">
        <v>0.06</v>
      </c>
    </row>
    <row r="161" ht="11.25">
      <c r="D161" s="13" t="s">
        <v>182</v>
      </c>
    </row>
    <row r="163" spans="1:9" ht="11.25">
      <c r="A163" s="1">
        <v>62</v>
      </c>
      <c r="B163" s="13" t="s">
        <v>183</v>
      </c>
      <c r="D163" s="13" t="s">
        <v>184</v>
      </c>
      <c r="E163" s="1" t="s">
        <v>96</v>
      </c>
      <c r="F163" s="31">
        <v>3</v>
      </c>
      <c r="H163" s="31">
        <f>F163*G163</f>
        <v>0</v>
      </c>
      <c r="I163" s="4">
        <v>0.00027</v>
      </c>
    </row>
    <row r="164" ht="11.25">
      <c r="D164" s="13" t="s">
        <v>185</v>
      </c>
    </row>
    <row r="166" spans="1:9" ht="11.25">
      <c r="A166" s="1">
        <v>63</v>
      </c>
      <c r="B166" s="13" t="s">
        <v>186</v>
      </c>
      <c r="D166" s="13" t="s">
        <v>187</v>
      </c>
      <c r="E166" s="1" t="s">
        <v>44</v>
      </c>
      <c r="F166" s="31">
        <v>7</v>
      </c>
      <c r="H166" s="31">
        <f>F166*G166</f>
        <v>0</v>
      </c>
      <c r="I166" s="4">
        <v>0.00028</v>
      </c>
    </row>
    <row r="167" ht="11.25">
      <c r="D167" s="13" t="s">
        <v>185</v>
      </c>
    </row>
    <row r="169" spans="1:9" ht="11.25">
      <c r="A169" s="1">
        <v>64</v>
      </c>
      <c r="B169" s="13" t="s">
        <v>188</v>
      </c>
      <c r="D169" s="13" t="s">
        <v>189</v>
      </c>
      <c r="E169" s="1" t="s">
        <v>44</v>
      </c>
      <c r="F169" s="31">
        <v>3</v>
      </c>
      <c r="H169" s="31">
        <f>F169*G169</f>
        <v>0</v>
      </c>
      <c r="I169" s="4">
        <v>0.00039</v>
      </c>
    </row>
    <row r="170" ht="11.25">
      <c r="D170" s="13" t="s">
        <v>185</v>
      </c>
    </row>
    <row r="172" spans="1:9" ht="11.25">
      <c r="A172" s="1">
        <v>65</v>
      </c>
      <c r="B172" s="13" t="s">
        <v>190</v>
      </c>
      <c r="D172" s="13" t="s">
        <v>191</v>
      </c>
      <c r="E172" s="1" t="s">
        <v>55</v>
      </c>
      <c r="F172" s="31">
        <v>0.227</v>
      </c>
      <c r="H172" s="31">
        <f>F172*G172</f>
        <v>0</v>
      </c>
      <c r="I172" s="4">
        <v>0</v>
      </c>
    </row>
    <row r="173" spans="1:9" ht="11.25">
      <c r="A173" s="38" t="s">
        <v>46</v>
      </c>
      <c r="B173" s="39"/>
      <c r="C173" s="40"/>
      <c r="D173" s="39"/>
      <c r="E173" s="40"/>
      <c r="F173" s="69"/>
      <c r="G173" s="69"/>
      <c r="H173" s="70">
        <f>SUM(H152:H172)</f>
        <v>0</v>
      </c>
      <c r="I173" s="41">
        <f>SUM(I152:I172)</f>
        <v>0.22682</v>
      </c>
    </row>
    <row r="175" spans="1:9" ht="11.25">
      <c r="A175" s="38" t="s">
        <v>192</v>
      </c>
      <c r="B175" s="49"/>
      <c r="C175" s="50"/>
      <c r="D175" s="49"/>
      <c r="E175" s="51"/>
      <c r="F175" s="71">
        <v>0.21</v>
      </c>
      <c r="G175" s="63"/>
      <c r="H175" s="63" t="s">
        <v>193</v>
      </c>
      <c r="I175" s="52" t="s">
        <v>16</v>
      </c>
    </row>
    <row r="176" spans="1:9" ht="11.25">
      <c r="A176" s="36"/>
      <c r="B176" s="42" t="s">
        <v>26</v>
      </c>
      <c r="C176" s="43"/>
      <c r="D176" s="42"/>
      <c r="E176" s="53"/>
      <c r="F176" s="65">
        <f>H176-G176</f>
        <v>0</v>
      </c>
      <c r="G176" s="65"/>
      <c r="H176" s="65">
        <f>SUMIF(A:A,"Oddíl celkem",H:H)</f>
        <v>0</v>
      </c>
      <c r="I176" s="54"/>
    </row>
    <row r="177" spans="1:9" ht="11.25">
      <c r="A177" s="44"/>
      <c r="B177" s="45" t="s">
        <v>194</v>
      </c>
      <c r="C177" s="46"/>
      <c r="D177" s="45"/>
      <c r="E177" s="55"/>
      <c r="F177" s="66">
        <f>F176*0.21</f>
        <v>0</v>
      </c>
      <c r="G177" s="66"/>
      <c r="H177" s="66">
        <f>F177+G177</f>
        <v>0</v>
      </c>
      <c r="I177" s="56"/>
    </row>
    <row r="178" spans="1:9" ht="11.25">
      <c r="A178" s="36"/>
      <c r="B178" s="42"/>
      <c r="C178" s="43"/>
      <c r="D178" s="42"/>
      <c r="E178" s="37"/>
      <c r="F178" s="59"/>
      <c r="G178" s="59"/>
      <c r="H178" s="59"/>
      <c r="I178" s="47"/>
    </row>
    <row r="179" spans="1:9" ht="11.25">
      <c r="A179" s="36"/>
      <c r="B179" s="42" t="s">
        <v>195</v>
      </c>
      <c r="C179" s="43"/>
      <c r="D179" s="42"/>
      <c r="E179" s="37"/>
      <c r="F179" s="59">
        <f>F177+F176</f>
        <v>0</v>
      </c>
      <c r="G179" s="59"/>
      <c r="H179" s="59">
        <f>H177+H176</f>
        <v>0</v>
      </c>
      <c r="I179" s="47">
        <f>SUMIF(A:A,"Oddíl celkem",I:I)</f>
        <v>16.489690000000003</v>
      </c>
    </row>
    <row r="180" spans="1:9" ht="11.25">
      <c r="A180" s="44"/>
      <c r="B180" s="45"/>
      <c r="C180" s="46"/>
      <c r="D180" s="45"/>
      <c r="E180" s="46"/>
      <c r="F180" s="61"/>
      <c r="G180" s="61"/>
      <c r="H180" s="61"/>
      <c r="I180" s="48"/>
    </row>
  </sheetData>
  <printOptions/>
  <pageMargins left="0.7480314960629921" right="0.7480314960629921" top="0.984251968503937" bottom="0.5905511811023623" header="0.5905511811023623" footer="0"/>
  <pageSetup horizontalDpi="120" verticalDpi="120" orientation="portrait" paperSize="9" r:id="rId1"/>
  <headerFooter alignWithMargins="0">
    <oddHeader>&amp;LKPK-Rudolf Bárta&amp;CNABÍDKOVÝ ROZPOČET VČ. VÝKAZU VÝMĚR&amp;R&amp;8Datum  :    &amp;D &amp;10
    &amp;8                      Strana  :             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13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3.625" style="0" customWidth="1"/>
    <col min="2" max="2" width="44.375" style="17" customWidth="1"/>
    <col min="3" max="3" width="14.375" style="30" customWidth="1"/>
    <col min="4" max="4" width="13.25390625" style="12" customWidth="1"/>
  </cols>
  <sheetData>
    <row r="1" spans="1:7" ht="12.75">
      <c r="A1" s="1" t="s">
        <v>201</v>
      </c>
      <c r="D1" s="10">
        <v>41431</v>
      </c>
      <c r="E1" s="1"/>
      <c r="F1" s="1"/>
      <c r="G1" s="1"/>
    </row>
    <row r="2" spans="2:7" ht="12.75">
      <c r="B2" s="18" t="s">
        <v>9</v>
      </c>
      <c r="C2" s="31"/>
      <c r="D2" s="4"/>
      <c r="E2" s="1"/>
      <c r="F2" s="1"/>
      <c r="G2" s="1"/>
    </row>
    <row r="3" spans="1:7" ht="12.75">
      <c r="A3" s="1"/>
      <c r="B3" s="18" t="s">
        <v>15</v>
      </c>
      <c r="C3" s="31"/>
      <c r="D3" s="4"/>
      <c r="E3" s="1"/>
      <c r="F3" s="1"/>
      <c r="G3" s="1"/>
    </row>
    <row r="4" spans="1:7" ht="12.75">
      <c r="A4" s="1" t="s">
        <v>10</v>
      </c>
      <c r="B4" s="13" t="str">
        <f>'Položkový rozpočet'!D1</f>
        <v>4860 - Magistrát města K.Vary,U Spořitelny 2                    </v>
      </c>
      <c r="C4" s="31"/>
      <c r="D4" s="4"/>
      <c r="E4" s="1"/>
      <c r="F4" s="1"/>
      <c r="G4" s="1"/>
    </row>
    <row r="5" spans="1:7" ht="12.75">
      <c r="A5" s="1" t="s">
        <v>11</v>
      </c>
      <c r="B5" s="13" t="str">
        <f>'Položkový rozpočet'!D2</f>
        <v>48600010 - Rekonstr.rozvodů vody-obj.MM2                     </v>
      </c>
      <c r="C5" s="31"/>
      <c r="D5" s="4"/>
      <c r="E5" s="1"/>
      <c r="F5" s="1"/>
      <c r="G5" s="1"/>
    </row>
    <row r="6" spans="1:7" ht="12.75">
      <c r="A6" s="1"/>
      <c r="B6" s="11"/>
      <c r="C6" s="31"/>
      <c r="D6" s="4"/>
      <c r="E6" s="1"/>
      <c r="F6" s="1"/>
      <c r="G6" s="1"/>
    </row>
    <row r="7" spans="1:7" ht="12.75">
      <c r="A7" s="6" t="s">
        <v>12</v>
      </c>
      <c r="B7" s="19" t="s">
        <v>13</v>
      </c>
      <c r="C7" s="32" t="s">
        <v>14</v>
      </c>
      <c r="D7" s="8" t="s">
        <v>16</v>
      </c>
      <c r="E7" s="1"/>
      <c r="F7" s="1"/>
      <c r="G7" s="1"/>
    </row>
    <row r="8" spans="2:7" ht="12.75">
      <c r="B8" s="11"/>
      <c r="C8" s="31"/>
      <c r="D8" s="4"/>
      <c r="E8" s="1"/>
      <c r="F8" s="1"/>
      <c r="G8" s="1"/>
    </row>
    <row r="9" spans="1:7" ht="12.75">
      <c r="A9" s="11">
        <f>'Položkový rozpočet'!A6</f>
        <v>6</v>
      </c>
      <c r="B9" s="13" t="str">
        <f>'Položkový rozpočet'!B6</f>
        <v>UPRAVY POVRCHU                                    </v>
      </c>
      <c r="C9" s="31">
        <f>'Položkový rozpočet'!H15</f>
        <v>0</v>
      </c>
      <c r="D9" s="4">
        <f>'Položkový rozpočet'!I15</f>
        <v>15.454930000000001</v>
      </c>
      <c r="E9" s="1"/>
      <c r="F9" s="1"/>
      <c r="G9" s="1"/>
    </row>
    <row r="10" spans="1:4" s="1" customFormat="1" ht="11.25">
      <c r="A10" s="1">
        <f>'Položkový rozpočet'!A17</f>
        <v>97</v>
      </c>
      <c r="B10" s="13" t="str">
        <f>'Položkový rozpočet'!B17</f>
        <v>BOURANI                                           </v>
      </c>
      <c r="C10" s="31">
        <f>'Položkový rozpočet'!H42</f>
        <v>0</v>
      </c>
      <c r="D10" s="4">
        <f>'Položkový rozpočet'!I42</f>
        <v>0.23</v>
      </c>
    </row>
    <row r="11" spans="1:4" s="1" customFormat="1" ht="11.25">
      <c r="A11" s="1">
        <f>'Položkový rozpočet'!A44</f>
        <v>99</v>
      </c>
      <c r="B11" s="13" t="str">
        <f>'Položkový rozpočet'!B44</f>
        <v>PRESUN HMOT                                       </v>
      </c>
      <c r="C11" s="31">
        <f>'Položkový rozpočet'!H47</f>
        <v>0</v>
      </c>
      <c r="D11" s="4">
        <f>'Položkový rozpočet'!I47</f>
        <v>0</v>
      </c>
    </row>
    <row r="12" spans="1:4" s="1" customFormat="1" ht="11.25">
      <c r="A12" s="1">
        <f>'Položkový rozpočet'!A49</f>
        <v>720</v>
      </c>
      <c r="B12" s="13" t="str">
        <f>'Položkový rozpočet'!B49</f>
        <v>DEMONTAZE VNITRNIHO VODOVODU</v>
      </c>
      <c r="C12" s="31">
        <f>'Položkový rozpočet'!H74</f>
        <v>0</v>
      </c>
      <c r="D12" s="4">
        <f>'Položkový rozpočet'!I74</f>
        <v>0</v>
      </c>
    </row>
    <row r="13" spans="1:4" s="1" customFormat="1" ht="11.25">
      <c r="A13" s="1">
        <f>'Položkový rozpočet'!A76</f>
        <v>722</v>
      </c>
      <c r="B13" s="13" t="str">
        <f>'Položkový rozpočet'!B76</f>
        <v>OPRAVA VNITRNIHO VODOVODU</v>
      </c>
      <c r="C13" s="31">
        <f>'Položkový rozpočet'!H83</f>
        <v>0</v>
      </c>
      <c r="D13" s="4">
        <f>'Položkový rozpočet'!I83</f>
        <v>0.00741</v>
      </c>
    </row>
    <row r="14" spans="1:4" s="1" customFormat="1" ht="11.25">
      <c r="A14" s="1">
        <f>'Položkový rozpočet'!A85</f>
        <v>722</v>
      </c>
      <c r="B14" s="13" t="str">
        <f>'Položkový rozpočet'!B85</f>
        <v>VNITRNI VODOVOD                                   </v>
      </c>
      <c r="C14" s="31">
        <f>'Položkový rozpočet'!H149</f>
        <v>0</v>
      </c>
      <c r="D14" s="4">
        <f>'Položkový rozpočet'!I149</f>
        <v>0.57053</v>
      </c>
    </row>
    <row r="15" spans="1:4" s="1" customFormat="1" ht="11.25">
      <c r="A15" s="1">
        <f>'Položkový rozpočet'!A151</f>
        <v>725</v>
      </c>
      <c r="B15" s="13" t="str">
        <f>'Položkový rozpočet'!B151</f>
        <v>ZARIZOVACI PREDMETY                               </v>
      </c>
      <c r="C15" s="31">
        <f>'Položkový rozpočet'!H173</f>
        <v>0</v>
      </c>
      <c r="D15" s="4">
        <f>'Položkový rozpočet'!I173</f>
        <v>0.22682</v>
      </c>
    </row>
    <row r="16" spans="2:4" s="1" customFormat="1" ht="11.25">
      <c r="B16" s="11"/>
      <c r="C16" s="31"/>
      <c r="D16" s="4"/>
    </row>
    <row r="17" spans="1:4" s="1" customFormat="1" ht="11.25">
      <c r="A17" s="38" t="s">
        <v>192</v>
      </c>
      <c r="B17" s="62"/>
      <c r="C17" s="63" t="s">
        <v>8</v>
      </c>
      <c r="D17" s="64" t="s">
        <v>16</v>
      </c>
    </row>
    <row r="18" spans="1:4" s="1" customFormat="1" ht="11.25">
      <c r="A18" s="36"/>
      <c r="B18" s="58" t="s">
        <v>26</v>
      </c>
      <c r="C18" s="65">
        <f>'Položkový rozpočet'!H176</f>
        <v>0</v>
      </c>
      <c r="D18" s="54"/>
    </row>
    <row r="19" spans="1:4" s="1" customFormat="1" ht="11.25">
      <c r="A19" s="36"/>
      <c r="B19" s="58" t="s">
        <v>202</v>
      </c>
      <c r="C19" s="65">
        <f>'Položkový rozpočet'!F177</f>
        <v>0</v>
      </c>
      <c r="D19" s="54"/>
    </row>
    <row r="20" spans="1:4" s="1" customFormat="1" ht="11.25">
      <c r="A20" s="44"/>
      <c r="B20" s="60"/>
      <c r="C20" s="66"/>
      <c r="D20" s="56"/>
    </row>
    <row r="21" spans="1:4" s="1" customFormat="1" ht="11.25">
      <c r="A21" s="44"/>
      <c r="B21" s="60" t="s">
        <v>195</v>
      </c>
      <c r="C21" s="61">
        <f>C20+C19+C18</f>
        <v>0</v>
      </c>
      <c r="D21" s="48">
        <f>'Položkový rozpočet'!I179</f>
        <v>16.489690000000003</v>
      </c>
    </row>
    <row r="22" spans="2:4" s="1" customFormat="1" ht="11.25">
      <c r="B22" s="11"/>
      <c r="C22" s="31"/>
      <c r="D22" s="4"/>
    </row>
    <row r="23" spans="2:4" s="1" customFormat="1" ht="11.25">
      <c r="B23" s="11"/>
      <c r="C23" s="31"/>
      <c r="D23" s="4"/>
    </row>
    <row r="24" spans="2:4" s="1" customFormat="1" ht="11.25">
      <c r="B24" s="11"/>
      <c r="C24" s="31"/>
      <c r="D24" s="4"/>
    </row>
    <row r="25" spans="2:4" s="1" customFormat="1" ht="11.25">
      <c r="B25" s="11"/>
      <c r="C25" s="31"/>
      <c r="D25" s="4"/>
    </row>
    <row r="26" spans="2:4" s="1" customFormat="1" ht="11.25">
      <c r="B26" s="11"/>
      <c r="C26" s="31"/>
      <c r="D26" s="4"/>
    </row>
    <row r="27" spans="2:4" s="1" customFormat="1" ht="11.25">
      <c r="B27" s="11"/>
      <c r="C27" s="31"/>
      <c r="D27" s="4"/>
    </row>
    <row r="28" spans="2:4" s="1" customFormat="1" ht="11.25">
      <c r="B28" s="11"/>
      <c r="C28" s="31"/>
      <c r="D28" s="4"/>
    </row>
    <row r="29" spans="2:4" s="1" customFormat="1" ht="11.25">
      <c r="B29" s="11"/>
      <c r="C29" s="31"/>
      <c r="D29" s="4"/>
    </row>
    <row r="30" spans="2:4" s="1" customFormat="1" ht="11.25">
      <c r="B30" s="11"/>
      <c r="C30" s="31"/>
      <c r="D30" s="4"/>
    </row>
    <row r="31" spans="2:4" s="1" customFormat="1" ht="11.25">
      <c r="B31" s="11"/>
      <c r="C31" s="31"/>
      <c r="D31" s="4"/>
    </row>
    <row r="32" spans="2:4" s="1" customFormat="1" ht="11.25">
      <c r="B32" s="11"/>
      <c r="C32" s="31"/>
      <c r="D32" s="4"/>
    </row>
    <row r="33" spans="2:4" s="1" customFormat="1" ht="11.25">
      <c r="B33" s="11"/>
      <c r="C33" s="31"/>
      <c r="D33" s="4"/>
    </row>
    <row r="34" spans="2:4" s="1" customFormat="1" ht="11.25">
      <c r="B34" s="11"/>
      <c r="C34" s="31"/>
      <c r="D34" s="4"/>
    </row>
    <row r="35" spans="2:4" s="1" customFormat="1" ht="11.25">
      <c r="B35" s="11"/>
      <c r="C35" s="31"/>
      <c r="D35" s="4"/>
    </row>
    <row r="36" spans="2:4" s="1" customFormat="1" ht="11.25">
      <c r="B36" s="11"/>
      <c r="C36" s="31"/>
      <c r="D36" s="4"/>
    </row>
    <row r="37" spans="2:4" s="1" customFormat="1" ht="11.25">
      <c r="B37" s="11"/>
      <c r="C37" s="31"/>
      <c r="D37" s="4"/>
    </row>
    <row r="38" spans="2:4" s="1" customFormat="1" ht="11.25">
      <c r="B38" s="11"/>
      <c r="C38" s="31"/>
      <c r="D38" s="4"/>
    </row>
    <row r="39" spans="2:4" s="1" customFormat="1" ht="11.25">
      <c r="B39" s="11"/>
      <c r="C39" s="31"/>
      <c r="D39" s="4"/>
    </row>
    <row r="40" spans="2:4" s="1" customFormat="1" ht="11.25">
      <c r="B40" s="11"/>
      <c r="C40" s="31"/>
      <c r="D40" s="4"/>
    </row>
    <row r="41" spans="2:4" s="1" customFormat="1" ht="11.25">
      <c r="B41" s="11"/>
      <c r="C41" s="31"/>
      <c r="D41" s="4"/>
    </row>
    <row r="42" spans="2:4" s="1" customFormat="1" ht="11.25">
      <c r="B42" s="11"/>
      <c r="C42" s="31"/>
      <c r="D42" s="4"/>
    </row>
    <row r="43" spans="2:4" s="1" customFormat="1" ht="11.25">
      <c r="B43" s="11"/>
      <c r="C43" s="31"/>
      <c r="D43" s="4"/>
    </row>
    <row r="44" spans="2:4" s="1" customFormat="1" ht="11.25">
      <c r="B44" s="11"/>
      <c r="C44" s="31"/>
      <c r="D44" s="4"/>
    </row>
    <row r="45" spans="2:4" s="1" customFormat="1" ht="11.25">
      <c r="B45" s="11"/>
      <c r="C45" s="31"/>
      <c r="D45" s="4"/>
    </row>
    <row r="46" spans="2:4" s="1" customFormat="1" ht="11.25">
      <c r="B46" s="11"/>
      <c r="C46" s="31"/>
      <c r="D46" s="4"/>
    </row>
    <row r="47" spans="2:4" s="1" customFormat="1" ht="11.25">
      <c r="B47" s="11"/>
      <c r="C47" s="31"/>
      <c r="D47" s="4"/>
    </row>
    <row r="48" spans="2:4" s="1" customFormat="1" ht="11.25">
      <c r="B48" s="11"/>
      <c r="C48" s="31"/>
      <c r="D48" s="4"/>
    </row>
    <row r="49" spans="2:4" s="1" customFormat="1" ht="11.25">
      <c r="B49" s="11"/>
      <c r="C49" s="31"/>
      <c r="D49" s="4"/>
    </row>
    <row r="50" spans="2:4" s="1" customFormat="1" ht="11.25">
      <c r="B50" s="11"/>
      <c r="C50" s="31"/>
      <c r="D50" s="4"/>
    </row>
    <row r="51" spans="2:4" s="1" customFormat="1" ht="11.25">
      <c r="B51" s="11"/>
      <c r="C51" s="31"/>
      <c r="D51" s="4"/>
    </row>
    <row r="52" spans="2:4" s="1" customFormat="1" ht="11.25">
      <c r="B52" s="11"/>
      <c r="C52" s="31"/>
      <c r="D52" s="4"/>
    </row>
    <row r="53" spans="2:4" s="1" customFormat="1" ht="11.25">
      <c r="B53" s="11"/>
      <c r="C53" s="31"/>
      <c r="D53" s="4"/>
    </row>
    <row r="54" spans="2:4" s="1" customFormat="1" ht="11.25">
      <c r="B54" s="11"/>
      <c r="C54" s="31"/>
      <c r="D54" s="4"/>
    </row>
    <row r="55" spans="2:4" s="1" customFormat="1" ht="11.25">
      <c r="B55" s="11"/>
      <c r="C55" s="31"/>
      <c r="D55" s="4"/>
    </row>
    <row r="56" spans="2:4" s="1" customFormat="1" ht="11.25">
      <c r="B56" s="11"/>
      <c r="C56" s="31"/>
      <c r="D56" s="4"/>
    </row>
    <row r="57" spans="2:4" s="1" customFormat="1" ht="11.25">
      <c r="B57" s="11"/>
      <c r="C57" s="31"/>
      <c r="D57" s="4"/>
    </row>
    <row r="58" spans="2:4" s="1" customFormat="1" ht="11.25">
      <c r="B58" s="11"/>
      <c r="C58" s="31"/>
      <c r="D58" s="4"/>
    </row>
    <row r="59" spans="2:4" s="1" customFormat="1" ht="11.25">
      <c r="B59" s="11"/>
      <c r="C59" s="31"/>
      <c r="D59" s="4"/>
    </row>
    <row r="60" spans="2:4" s="1" customFormat="1" ht="11.25">
      <c r="B60" s="11"/>
      <c r="C60" s="31"/>
      <c r="D60" s="4"/>
    </row>
    <row r="61" spans="2:4" s="1" customFormat="1" ht="11.25">
      <c r="B61" s="11"/>
      <c r="C61" s="31"/>
      <c r="D61" s="4"/>
    </row>
    <row r="62" spans="2:4" s="1" customFormat="1" ht="11.25">
      <c r="B62" s="11"/>
      <c r="C62" s="31"/>
      <c r="D62" s="4"/>
    </row>
    <row r="63" spans="2:4" s="1" customFormat="1" ht="11.25">
      <c r="B63" s="11"/>
      <c r="C63" s="31"/>
      <c r="D63" s="4"/>
    </row>
    <row r="64" spans="2:4" s="1" customFormat="1" ht="11.25">
      <c r="B64" s="11"/>
      <c r="C64" s="31"/>
      <c r="D64" s="4"/>
    </row>
    <row r="65" spans="2:4" s="1" customFormat="1" ht="11.25">
      <c r="B65" s="11"/>
      <c r="C65" s="31"/>
      <c r="D65" s="4"/>
    </row>
    <row r="66" spans="2:4" s="1" customFormat="1" ht="11.25">
      <c r="B66" s="11"/>
      <c r="C66" s="31"/>
      <c r="D66" s="4"/>
    </row>
    <row r="67" spans="2:4" s="1" customFormat="1" ht="11.25">
      <c r="B67" s="11"/>
      <c r="C67" s="31"/>
      <c r="D67" s="4"/>
    </row>
    <row r="68" spans="2:4" s="1" customFormat="1" ht="11.25">
      <c r="B68" s="11"/>
      <c r="C68" s="31"/>
      <c r="D68" s="4"/>
    </row>
    <row r="69" spans="2:4" s="1" customFormat="1" ht="11.25">
      <c r="B69" s="11"/>
      <c r="C69" s="31"/>
      <c r="D69" s="4"/>
    </row>
    <row r="70" spans="2:4" s="1" customFormat="1" ht="11.25">
      <c r="B70" s="11"/>
      <c r="C70" s="31"/>
      <c r="D70" s="4"/>
    </row>
    <row r="71" spans="2:4" s="1" customFormat="1" ht="11.25">
      <c r="B71" s="11"/>
      <c r="C71" s="31"/>
      <c r="D71" s="4"/>
    </row>
    <row r="72" spans="2:4" s="1" customFormat="1" ht="11.25">
      <c r="B72" s="11"/>
      <c r="C72" s="31"/>
      <c r="D72" s="4"/>
    </row>
    <row r="73" spans="2:4" s="1" customFormat="1" ht="11.25">
      <c r="B73" s="11"/>
      <c r="C73" s="31"/>
      <c r="D73" s="4"/>
    </row>
    <row r="74" spans="2:4" s="1" customFormat="1" ht="11.25">
      <c r="B74" s="11"/>
      <c r="C74" s="31"/>
      <c r="D74" s="4"/>
    </row>
    <row r="75" spans="2:4" s="1" customFormat="1" ht="11.25">
      <c r="B75" s="11"/>
      <c r="C75" s="31"/>
      <c r="D75" s="4"/>
    </row>
    <row r="76" spans="2:4" s="1" customFormat="1" ht="11.25">
      <c r="B76" s="11"/>
      <c r="C76" s="31"/>
      <c r="D76" s="4"/>
    </row>
    <row r="77" spans="2:4" s="1" customFormat="1" ht="11.25">
      <c r="B77" s="11"/>
      <c r="C77" s="31"/>
      <c r="D77" s="4"/>
    </row>
    <row r="78" spans="2:4" s="1" customFormat="1" ht="11.25">
      <c r="B78" s="11"/>
      <c r="C78" s="31"/>
      <c r="D78" s="4"/>
    </row>
    <row r="79" spans="2:4" s="1" customFormat="1" ht="11.25">
      <c r="B79" s="11"/>
      <c r="C79" s="31"/>
      <c r="D79" s="4"/>
    </row>
    <row r="80" spans="2:4" s="1" customFormat="1" ht="11.25">
      <c r="B80" s="11"/>
      <c r="C80" s="31"/>
      <c r="D80" s="4"/>
    </row>
    <row r="81" spans="2:4" s="1" customFormat="1" ht="11.25">
      <c r="B81" s="11"/>
      <c r="C81" s="31"/>
      <c r="D81" s="4"/>
    </row>
    <row r="82" spans="2:4" s="1" customFormat="1" ht="11.25">
      <c r="B82" s="11"/>
      <c r="C82" s="31"/>
      <c r="D82" s="4"/>
    </row>
    <row r="83" spans="2:4" s="1" customFormat="1" ht="11.25">
      <c r="B83" s="11"/>
      <c r="C83" s="31"/>
      <c r="D83" s="4"/>
    </row>
    <row r="84" spans="2:4" s="1" customFormat="1" ht="11.25">
      <c r="B84" s="11"/>
      <c r="C84" s="31"/>
      <c r="D84" s="4"/>
    </row>
    <row r="85" spans="2:4" s="1" customFormat="1" ht="11.25">
      <c r="B85" s="11"/>
      <c r="C85" s="31"/>
      <c r="D85" s="4"/>
    </row>
    <row r="86" spans="2:4" s="1" customFormat="1" ht="11.25">
      <c r="B86" s="11"/>
      <c r="C86" s="31"/>
      <c r="D86" s="4"/>
    </row>
    <row r="87" spans="2:4" s="1" customFormat="1" ht="11.25">
      <c r="B87" s="11"/>
      <c r="C87" s="31"/>
      <c r="D87" s="4"/>
    </row>
    <row r="88" spans="2:4" s="1" customFormat="1" ht="11.25">
      <c r="B88" s="11"/>
      <c r="C88" s="31"/>
      <c r="D88" s="4"/>
    </row>
    <row r="89" spans="2:4" s="1" customFormat="1" ht="11.25">
      <c r="B89" s="11"/>
      <c r="C89" s="31"/>
      <c r="D89" s="4"/>
    </row>
    <row r="90" spans="2:4" s="1" customFormat="1" ht="11.25">
      <c r="B90" s="11"/>
      <c r="C90" s="31"/>
      <c r="D90" s="4"/>
    </row>
    <row r="91" spans="2:4" s="1" customFormat="1" ht="11.25">
      <c r="B91" s="11"/>
      <c r="C91" s="31"/>
      <c r="D91" s="4"/>
    </row>
    <row r="92" spans="2:4" s="1" customFormat="1" ht="11.25">
      <c r="B92" s="11"/>
      <c r="C92" s="31"/>
      <c r="D92" s="4"/>
    </row>
    <row r="93" spans="2:4" s="1" customFormat="1" ht="11.25">
      <c r="B93" s="11"/>
      <c r="C93" s="31"/>
      <c r="D93" s="4"/>
    </row>
    <row r="94" spans="2:4" s="1" customFormat="1" ht="11.25">
      <c r="B94" s="11"/>
      <c r="C94" s="31"/>
      <c r="D94" s="4"/>
    </row>
    <row r="95" spans="2:4" s="1" customFormat="1" ht="11.25">
      <c r="B95" s="11"/>
      <c r="C95" s="31"/>
      <c r="D95" s="4"/>
    </row>
    <row r="96" spans="2:4" s="1" customFormat="1" ht="11.25">
      <c r="B96" s="11"/>
      <c r="C96" s="31"/>
      <c r="D96" s="4"/>
    </row>
    <row r="97" spans="2:4" s="1" customFormat="1" ht="11.25">
      <c r="B97" s="11"/>
      <c r="C97" s="31"/>
      <c r="D97" s="4"/>
    </row>
    <row r="98" spans="2:4" s="1" customFormat="1" ht="11.25">
      <c r="B98" s="11"/>
      <c r="C98" s="31"/>
      <c r="D98" s="4"/>
    </row>
    <row r="99" spans="2:4" s="1" customFormat="1" ht="11.25">
      <c r="B99" s="11"/>
      <c r="C99" s="31"/>
      <c r="D99" s="4"/>
    </row>
    <row r="100" spans="2:4" s="1" customFormat="1" ht="11.25">
      <c r="B100" s="11"/>
      <c r="C100" s="31"/>
      <c r="D100" s="4"/>
    </row>
    <row r="101" spans="2:4" s="1" customFormat="1" ht="11.25">
      <c r="B101" s="11"/>
      <c r="C101" s="31"/>
      <c r="D101" s="4"/>
    </row>
    <row r="102" spans="2:4" s="1" customFormat="1" ht="11.25">
      <c r="B102" s="11"/>
      <c r="C102" s="31"/>
      <c r="D102" s="4"/>
    </row>
    <row r="103" spans="2:4" s="1" customFormat="1" ht="11.25">
      <c r="B103" s="11"/>
      <c r="C103" s="31"/>
      <c r="D103" s="4"/>
    </row>
    <row r="104" spans="2:4" s="1" customFormat="1" ht="11.25">
      <c r="B104" s="11"/>
      <c r="C104" s="31"/>
      <c r="D104" s="4"/>
    </row>
    <row r="105" spans="2:4" s="1" customFormat="1" ht="11.25">
      <c r="B105" s="11"/>
      <c r="C105" s="31"/>
      <c r="D105" s="4"/>
    </row>
    <row r="106" spans="2:4" s="1" customFormat="1" ht="11.25">
      <c r="B106" s="11"/>
      <c r="C106" s="31"/>
      <c r="D106" s="4"/>
    </row>
    <row r="107" spans="2:4" s="1" customFormat="1" ht="11.25">
      <c r="B107" s="11"/>
      <c r="C107" s="31"/>
      <c r="D107" s="4"/>
    </row>
    <row r="108" spans="2:4" s="1" customFormat="1" ht="11.25">
      <c r="B108" s="11"/>
      <c r="C108" s="31"/>
      <c r="D108" s="4"/>
    </row>
    <row r="109" spans="2:4" s="1" customFormat="1" ht="11.25">
      <c r="B109" s="11"/>
      <c r="C109" s="31"/>
      <c r="D109" s="4"/>
    </row>
    <row r="110" spans="2:4" s="1" customFormat="1" ht="11.25">
      <c r="B110" s="11"/>
      <c r="C110" s="31"/>
      <c r="D110" s="4"/>
    </row>
    <row r="111" spans="2:4" s="1" customFormat="1" ht="11.25">
      <c r="B111" s="11"/>
      <c r="C111" s="31"/>
      <c r="D111" s="4"/>
    </row>
    <row r="112" spans="2:4" s="1" customFormat="1" ht="11.25">
      <c r="B112" s="11"/>
      <c r="C112" s="31"/>
      <c r="D112" s="4"/>
    </row>
    <row r="113" spans="2:4" s="1" customFormat="1" ht="11.25">
      <c r="B113" s="11"/>
      <c r="C113" s="31"/>
      <c r="D113" s="4"/>
    </row>
    <row r="114" spans="2:4" s="1" customFormat="1" ht="11.25">
      <c r="B114" s="11"/>
      <c r="C114" s="31"/>
      <c r="D114" s="4"/>
    </row>
    <row r="115" spans="2:4" s="1" customFormat="1" ht="11.25">
      <c r="B115" s="11"/>
      <c r="C115" s="31"/>
      <c r="D115" s="4"/>
    </row>
    <row r="116" spans="2:4" s="1" customFormat="1" ht="11.25">
      <c r="B116" s="11"/>
      <c r="C116" s="31"/>
      <c r="D116" s="4"/>
    </row>
    <row r="117" spans="2:4" s="1" customFormat="1" ht="11.25">
      <c r="B117" s="11"/>
      <c r="C117" s="31"/>
      <c r="D117" s="4"/>
    </row>
    <row r="118" spans="2:4" s="1" customFormat="1" ht="11.25">
      <c r="B118" s="11"/>
      <c r="C118" s="31"/>
      <c r="D118" s="4"/>
    </row>
    <row r="119" spans="2:4" s="1" customFormat="1" ht="11.25">
      <c r="B119" s="11"/>
      <c r="C119" s="31"/>
      <c r="D119" s="4"/>
    </row>
    <row r="120" spans="2:4" s="1" customFormat="1" ht="11.25">
      <c r="B120" s="11"/>
      <c r="C120" s="31"/>
      <c r="D120" s="4"/>
    </row>
    <row r="121" spans="2:4" s="1" customFormat="1" ht="11.25">
      <c r="B121" s="11"/>
      <c r="C121" s="31"/>
      <c r="D121" s="4"/>
    </row>
    <row r="122" spans="2:4" s="1" customFormat="1" ht="11.25">
      <c r="B122" s="11"/>
      <c r="C122" s="31"/>
      <c r="D122" s="4"/>
    </row>
    <row r="123" spans="2:4" s="1" customFormat="1" ht="11.25">
      <c r="B123" s="11"/>
      <c r="C123" s="31"/>
      <c r="D123" s="4"/>
    </row>
    <row r="124" spans="2:4" s="1" customFormat="1" ht="11.25">
      <c r="B124" s="11"/>
      <c r="C124" s="31"/>
      <c r="D124" s="4"/>
    </row>
    <row r="125" spans="2:4" s="1" customFormat="1" ht="11.25">
      <c r="B125" s="11"/>
      <c r="C125" s="31"/>
      <c r="D125" s="4"/>
    </row>
    <row r="126" spans="2:4" s="1" customFormat="1" ht="11.25">
      <c r="B126" s="11"/>
      <c r="C126" s="31"/>
      <c r="D126" s="4"/>
    </row>
    <row r="127" spans="2:4" s="1" customFormat="1" ht="11.25">
      <c r="B127" s="11"/>
      <c r="C127" s="31"/>
      <c r="D127" s="4"/>
    </row>
    <row r="128" spans="2:4" s="1" customFormat="1" ht="11.25">
      <c r="B128" s="11"/>
      <c r="C128" s="31"/>
      <c r="D128" s="4"/>
    </row>
    <row r="129" spans="2:4" s="1" customFormat="1" ht="11.25">
      <c r="B129" s="11"/>
      <c r="C129" s="31"/>
      <c r="D129" s="4"/>
    </row>
    <row r="130" spans="2:4" s="1" customFormat="1" ht="11.25">
      <c r="B130" s="11"/>
      <c r="C130" s="31"/>
      <c r="D130" s="4"/>
    </row>
    <row r="131" spans="2:4" s="1" customFormat="1" ht="11.25">
      <c r="B131" s="11"/>
      <c r="C131" s="31"/>
      <c r="D131" s="4"/>
    </row>
    <row r="132" spans="2:4" s="1" customFormat="1" ht="11.25">
      <c r="B132" s="11"/>
      <c r="C132" s="31"/>
      <c r="D132" s="4"/>
    </row>
    <row r="133" spans="2:4" s="1" customFormat="1" ht="11.25">
      <c r="B133" s="11"/>
      <c r="C133" s="31"/>
      <c r="D133" s="4"/>
    </row>
    <row r="134" spans="2:4" s="1" customFormat="1" ht="11.25">
      <c r="B134" s="11"/>
      <c r="C134" s="31"/>
      <c r="D134" s="4"/>
    </row>
    <row r="135" spans="2:4" s="1" customFormat="1" ht="11.25">
      <c r="B135" s="11"/>
      <c r="C135" s="31"/>
      <c r="D135" s="4"/>
    </row>
    <row r="136" spans="2:4" s="1" customFormat="1" ht="11.25">
      <c r="B136" s="11"/>
      <c r="C136" s="31"/>
      <c r="D136" s="4"/>
    </row>
    <row r="137" spans="2:4" s="1" customFormat="1" ht="11.25">
      <c r="B137" s="11"/>
      <c r="C137" s="31"/>
      <c r="D137" s="4"/>
    </row>
    <row r="138" spans="2:4" s="1" customFormat="1" ht="11.25">
      <c r="B138" s="11"/>
      <c r="C138" s="31"/>
      <c r="D138" s="4"/>
    </row>
  </sheetData>
  <printOptions/>
  <pageMargins left="0.7874015748031497" right="0.7874015748031497" top="0.5905511811023623" bottom="0.5905511811023623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8">
      <selection activeCell="B21" sqref="B21"/>
    </sheetView>
  </sheetViews>
  <sheetFormatPr defaultColWidth="9.00390625" defaultRowHeight="12.75"/>
  <cols>
    <col min="1" max="1" width="17.25390625" style="0" customWidth="1"/>
    <col min="2" max="2" width="21.25390625" style="0" customWidth="1"/>
    <col min="3" max="3" width="17.75390625" style="0" customWidth="1"/>
    <col min="4" max="4" width="2.25390625" style="0" customWidth="1"/>
    <col min="5" max="5" width="12.25390625" style="0" customWidth="1"/>
    <col min="6" max="6" width="14.75390625" style="0" customWidth="1"/>
  </cols>
  <sheetData>
    <row r="2" spans="1:6" ht="12.75">
      <c r="A2" t="s">
        <v>17</v>
      </c>
      <c r="F2" s="20" t="s">
        <v>18</v>
      </c>
    </row>
    <row r="3" spans="1:6" ht="12.75">
      <c r="A3" t="s">
        <v>19</v>
      </c>
      <c r="F3" s="20" t="s">
        <v>20</v>
      </c>
    </row>
    <row r="5" ht="12.75">
      <c r="A5" t="str">
        <f>Rekapitulace!$A$1</f>
        <v>KPK-Rudolf Bárta</v>
      </c>
    </row>
    <row r="8" ht="126" customHeight="1"/>
    <row r="9" ht="22.5" customHeight="1">
      <c r="B9" s="21" t="s">
        <v>21</v>
      </c>
    </row>
    <row r="10" spans="2:3" ht="36.75" customHeight="1">
      <c r="B10" t="s">
        <v>22</v>
      </c>
      <c r="C10" s="22" t="str">
        <f>'Položkový rozpočet'!$D$1</f>
        <v>4860 - Magistrát města K.Vary,U Spořitelny 2                    </v>
      </c>
    </row>
    <row r="11" spans="2:3" ht="26.25" customHeight="1">
      <c r="B11" t="s">
        <v>23</v>
      </c>
      <c r="C11" s="22" t="str">
        <f>'Položkový rozpočet'!$D$2</f>
        <v>48600010 - Rekonstr.rozvodů vody-obj.MM2                     </v>
      </c>
    </row>
    <row r="12" ht="24.75" customHeight="1"/>
    <row r="13" ht="24.75" customHeight="1">
      <c r="C13" s="24" t="s">
        <v>196</v>
      </c>
    </row>
    <row r="18" spans="1:4" ht="21.75" customHeight="1">
      <c r="A18" s="23"/>
      <c r="B18" s="28" t="s">
        <v>24</v>
      </c>
      <c r="C18" s="29">
        <f>SUM(C19:C21)</f>
        <v>0</v>
      </c>
      <c r="D18" s="28" t="s">
        <v>25</v>
      </c>
    </row>
    <row r="19" spans="2:4" ht="24.75" customHeight="1">
      <c r="B19" t="s">
        <v>26</v>
      </c>
      <c r="C19" s="26">
        <f>'Položkový rozpočet'!H176</f>
        <v>0</v>
      </c>
      <c r="D19" t="s">
        <v>25</v>
      </c>
    </row>
    <row r="20" ht="24.75" customHeight="1">
      <c r="C20" s="26"/>
    </row>
    <row r="21" spans="2:4" ht="12.75">
      <c r="B21" t="s">
        <v>203</v>
      </c>
      <c r="C21" s="26">
        <f>'Položkový rozpočet'!F177</f>
        <v>0</v>
      </c>
      <c r="D21" t="s">
        <v>25</v>
      </c>
    </row>
    <row r="22" spans="2:4" ht="26.25" customHeight="1">
      <c r="B22" t="s">
        <v>27</v>
      </c>
      <c r="C22" s="27">
        <f>'Položkový rozpočet'!I179</f>
        <v>16.489690000000003</v>
      </c>
      <c r="D22" t="s">
        <v>28</v>
      </c>
    </row>
    <row r="31" spans="5:6" ht="12.75">
      <c r="E31" t="s">
        <v>29</v>
      </c>
      <c r="F31" t="s">
        <v>197</v>
      </c>
    </row>
    <row r="32" spans="5:6" ht="12.75">
      <c r="E32" t="s">
        <v>30</v>
      </c>
      <c r="F32" s="25">
        <v>41431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Hladík</dc:creator>
  <cp:keywords/>
  <dc:description/>
  <cp:lastModifiedBy>Ruda</cp:lastModifiedBy>
  <cp:lastPrinted>2013-06-06T07:25:54Z</cp:lastPrinted>
  <dcterms:created xsi:type="dcterms:W3CDTF">1999-10-27T12:59:00Z</dcterms:created>
  <dcterms:modified xsi:type="dcterms:W3CDTF">2013-06-06T07:40:43Z</dcterms:modified>
  <cp:category/>
  <cp:version/>
  <cp:contentType/>
  <cp:contentStatus/>
</cp:coreProperties>
</file>