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2495" activeTab="0"/>
  </bookViews>
  <sheets>
    <sheet name="rozpočet silnoproud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<sst xmlns="http://schemas.openxmlformats.org/spreadsheetml/2006/main" count="75" uniqueCount="53">
  <si>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SILNOPROUDÁ ELEKTROINSTALACE</t>
  </si>
  <si>
    <t>Výkaz výměr</t>
  </si>
  <si>
    <t>ocenění</t>
  </si>
  <si>
    <t>materiál</t>
  </si>
  <si>
    <t>Kč</t>
  </si>
  <si>
    <t>montáž</t>
  </si>
  <si>
    <t>jednotka</t>
  </si>
  <si>
    <t>počet ks/m</t>
  </si>
  <si>
    <t>jedn.cena</t>
  </si>
  <si>
    <t>celkem</t>
  </si>
  <si>
    <t>Dodávka</t>
  </si>
  <si>
    <t>ks</t>
  </si>
  <si>
    <t>hod</t>
  </si>
  <si>
    <t xml:space="preserve"> Montáže</t>
  </si>
  <si>
    <t>material</t>
  </si>
  <si>
    <t>m</t>
  </si>
  <si>
    <t>HZS</t>
  </si>
  <si>
    <t>výchozí revize</t>
  </si>
  <si>
    <t>REKAPITULACE</t>
  </si>
  <si>
    <t>Dodávky</t>
  </si>
  <si>
    <t>doprava %</t>
  </si>
  <si>
    <t>3,6</t>
  </si>
  <si>
    <t>přesun   %</t>
  </si>
  <si>
    <t>1,0</t>
  </si>
  <si>
    <t>Montáže</t>
  </si>
  <si>
    <t>podr.mat.%</t>
  </si>
  <si>
    <t>prořez  %</t>
  </si>
  <si>
    <t>PPV   %</t>
  </si>
  <si>
    <t>součet</t>
  </si>
  <si>
    <t>bez DPH</t>
  </si>
  <si>
    <t>projekt provedení a skutečný stav</t>
  </si>
  <si>
    <t>Budou upraveny dle následných průzkumů a finančních nákladů</t>
  </si>
  <si>
    <t>propočet z PD -upřesnění dle skutečné realizace</t>
  </si>
  <si>
    <t>Elektroinstalace-napojení vzt:</t>
  </si>
  <si>
    <t>kabely</t>
  </si>
  <si>
    <t>CYKY</t>
  </si>
  <si>
    <t>ukončení kabelů</t>
  </si>
  <si>
    <t>úpravy v rozvaděčích:</t>
  </si>
  <si>
    <t>jistič 10A/1f,char.C</t>
  </si>
  <si>
    <t>jistič 16A/1f,char.C</t>
  </si>
  <si>
    <t>práce v rozvaděčích</t>
  </si>
  <si>
    <t>Objekt ZUŠ Dvořákova K.Vary,Šmeralova ul.</t>
  </si>
  <si>
    <t>5x1,5</t>
  </si>
  <si>
    <t>jistič na DIN 1x10A</t>
  </si>
  <si>
    <t>tlačítko S1/0 -komplet</t>
  </si>
  <si>
    <t>krabice rozvodná</t>
  </si>
  <si>
    <t>krabice přístrojová</t>
  </si>
  <si>
    <t>vkládací lišta vč uchycení pevně na zdi</t>
  </si>
  <si>
    <t>průrazy zdí</t>
  </si>
  <si>
    <t>zednické přípomoce</t>
  </si>
  <si>
    <t>manipulace v síti, program hodin</t>
  </si>
  <si>
    <t>koordinace se stavbou, uživatelem</t>
  </si>
  <si>
    <t>digitální časový spínač(hodiny) na DIN-týdenní program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</si>
</sst>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4">
      <selection activeCell="L20" sqref="L20"/>
    </sheetView>
  </sheetViews>
  <sheetFormatPr defaultColWidth="10.00390625" defaultRowHeight="12.75"/>
  <cols>
    <col min="1" max="1" width="7.28125" style="0" customWidth="1"/>
    <col min="2" max="8" width="10.00390625" style="2" customWidth="1"/>
    <col min="9" max="9" width="4.7109375" style="2" customWidth="1"/>
    <col min="10" max="16384" width="10.00390625" style="2" customWidth="1"/>
  </cols>
  <sheetData>
    <row r="1" ht="12.75">
      <c r="B1" s="2" t="s">
        <v>0</v>
      </c>
    </row>
    <row r="2" spans="2:5" ht="12.75">
      <c r="B2" s="6" t="s">
        <v>41</v>
      </c>
      <c r="C2" s="6"/>
      <c r="D2" s="6"/>
      <c r="E2" s="6"/>
    </row>
    <row r="3" ht="12.75">
      <c r="B3" s="2" t="s">
        <v>32</v>
      </c>
    </row>
    <row r="5" ht="18.75" customHeight="1">
      <c r="B5" s="4" t="s">
        <v>18</v>
      </c>
    </row>
    <row r="6" spans="2:5" ht="12.75">
      <c r="B6" s="2" t="s">
        <v>19</v>
      </c>
      <c r="E6" s="2">
        <f>K34+L34</f>
        <v>0</v>
      </c>
    </row>
    <row r="7" spans="3:5" ht="12.75">
      <c r="C7" s="2" t="s">
        <v>20</v>
      </c>
      <c r="D7" s="1" t="s">
        <v>21</v>
      </c>
      <c r="E7" s="2">
        <f>E8*3.6</f>
        <v>0</v>
      </c>
    </row>
    <row r="8" spans="3:6" ht="12.75">
      <c r="C8" s="2" t="s">
        <v>22</v>
      </c>
      <c r="D8" s="2" t="s">
        <v>23</v>
      </c>
      <c r="E8" s="2">
        <f>E6/100</f>
        <v>0</v>
      </c>
      <c r="F8" s="2">
        <f>E8</f>
        <v>0</v>
      </c>
    </row>
    <row r="9" spans="2:6" ht="12.75">
      <c r="B9" s="2" t="s">
        <v>24</v>
      </c>
      <c r="F9" s="2">
        <f>M51+M34+K51</f>
        <v>0</v>
      </c>
    </row>
    <row r="10" spans="3:6" ht="12.75">
      <c r="C10" s="2" t="s">
        <v>25</v>
      </c>
      <c r="D10" s="2">
        <v>3</v>
      </c>
      <c r="F10" s="2">
        <f>F9*D10/100</f>
        <v>0</v>
      </c>
    </row>
    <row r="11" spans="3:6" ht="12.75">
      <c r="C11" s="2" t="s">
        <v>26</v>
      </c>
      <c r="D11" s="2">
        <v>5</v>
      </c>
      <c r="F11" s="2">
        <f>F9*D11/100</f>
        <v>0</v>
      </c>
    </row>
    <row r="12" spans="3:6" ht="12.75">
      <c r="C12" s="2" t="s">
        <v>27</v>
      </c>
      <c r="D12" s="2">
        <v>6</v>
      </c>
      <c r="F12" s="2">
        <f>F9*D12/100</f>
        <v>0</v>
      </c>
    </row>
    <row r="13" spans="4:7" ht="12.75">
      <c r="D13" s="8"/>
      <c r="E13" s="8"/>
      <c r="F13" s="8"/>
      <c r="G13" s="8"/>
    </row>
    <row r="14" spans="2:6" ht="12.75">
      <c r="B14" s="2" t="s">
        <v>28</v>
      </c>
      <c r="E14" s="2">
        <f>E6+E7</f>
        <v>0</v>
      </c>
      <c r="F14" s="2">
        <f>SUM(F8:F13)</f>
        <v>0</v>
      </c>
    </row>
    <row r="15" ht="12.75">
      <c r="G15" s="2" t="s">
        <v>4</v>
      </c>
    </row>
    <row r="16" spans="2:8" ht="12.75">
      <c r="B16" s="2" t="s">
        <v>16</v>
      </c>
      <c r="C16" s="2" t="s">
        <v>50</v>
      </c>
      <c r="F16" s="2">
        <v>2</v>
      </c>
      <c r="G16" s="2">
        <v>0</v>
      </c>
      <c r="H16" s="2">
        <f>F16*G16</f>
        <v>0</v>
      </c>
    </row>
    <row r="17" spans="3:8" ht="12.75">
      <c r="C17" s="2" t="s">
        <v>51</v>
      </c>
      <c r="F17" s="2">
        <v>1</v>
      </c>
      <c r="G17" s="2">
        <v>0</v>
      </c>
      <c r="H17" s="2">
        <f>F17*G17</f>
        <v>0</v>
      </c>
    </row>
    <row r="18" spans="3:8" ht="12.75">
      <c r="C18" s="2" t="s">
        <v>30</v>
      </c>
      <c r="F18" s="2">
        <v>3</v>
      </c>
      <c r="G18" s="2">
        <v>0</v>
      </c>
      <c r="H18" s="2">
        <f>F18*G18</f>
        <v>0</v>
      </c>
    </row>
    <row r="19" spans="3:8" ht="12.75">
      <c r="C19" s="2" t="s">
        <v>17</v>
      </c>
      <c r="F19" s="2">
        <v>5</v>
      </c>
      <c r="G19" s="2">
        <v>0</v>
      </c>
      <c r="H19" s="2">
        <f>F19*G19</f>
        <v>0</v>
      </c>
    </row>
    <row r="21" spans="4:8" ht="12.75">
      <c r="D21" s="8"/>
      <c r="E21" s="8"/>
      <c r="F21" s="8"/>
      <c r="G21" s="8"/>
      <c r="H21" s="8"/>
    </row>
    <row r="22" spans="2:8" ht="12.75">
      <c r="B22" s="2" t="s">
        <v>28</v>
      </c>
      <c r="E22" s="2">
        <f>E14</f>
        <v>0</v>
      </c>
      <c r="F22" s="2">
        <f>F14</f>
        <v>0</v>
      </c>
      <c r="H22" s="2">
        <f>SUM(H16:H17)</f>
        <v>0</v>
      </c>
    </row>
    <row r="24" spans="2:8" ht="13.5" thickBot="1">
      <c r="B24" s="6" t="s">
        <v>9</v>
      </c>
      <c r="C24" s="2" t="s">
        <v>29</v>
      </c>
      <c r="E24" s="9"/>
      <c r="F24" s="9"/>
      <c r="G24" s="10">
        <f>SUM(E22:H22)</f>
        <v>0</v>
      </c>
      <c r="H24" s="9"/>
    </row>
    <row r="27" spans="2:10" ht="18.75" customHeight="1">
      <c r="B27" s="4" t="s">
        <v>1</v>
      </c>
      <c r="D27" s="5"/>
      <c r="I27" s="6"/>
      <c r="J27" s="7" t="s">
        <v>2</v>
      </c>
    </row>
    <row r="28" spans="10:13" ht="12.75">
      <c r="J28" s="2" t="s">
        <v>3</v>
      </c>
      <c r="K28" s="2" t="s">
        <v>4</v>
      </c>
      <c r="L28" s="2" t="s">
        <v>5</v>
      </c>
      <c r="M28" s="2" t="s">
        <v>4</v>
      </c>
    </row>
    <row r="29" spans="2:13" ht="17.25" customHeight="1">
      <c r="B29" s="3"/>
      <c r="G29" s="2" t="s">
        <v>6</v>
      </c>
      <c r="H29" s="2" t="s">
        <v>7</v>
      </c>
      <c r="J29" s="2" t="s">
        <v>8</v>
      </c>
      <c r="K29" s="2" t="s">
        <v>9</v>
      </c>
      <c r="L29" s="2" t="s">
        <v>8</v>
      </c>
      <c r="M29" s="2" t="s">
        <v>9</v>
      </c>
    </row>
    <row r="30" ht="17.25" customHeight="1">
      <c r="B30" s="3" t="s">
        <v>10</v>
      </c>
    </row>
    <row r="31" spans="2:13" ht="12.75">
      <c r="B31" s="2" t="s">
        <v>43</v>
      </c>
      <c r="G31" s="2" t="s">
        <v>11</v>
      </c>
      <c r="H31" s="2">
        <v>2</v>
      </c>
      <c r="J31" s="2">
        <v>0</v>
      </c>
      <c r="K31" s="2">
        <f>H31*J31</f>
        <v>0</v>
      </c>
      <c r="L31" s="2">
        <v>0</v>
      </c>
      <c r="M31" s="2">
        <f>H31*L31</f>
        <v>0</v>
      </c>
    </row>
    <row r="32" spans="1:13" ht="12.75">
      <c r="A32" s="2"/>
      <c r="B32" s="2" t="s">
        <v>52</v>
      </c>
      <c r="G32" s="2" t="s">
        <v>11</v>
      </c>
      <c r="H32" s="2">
        <v>2</v>
      </c>
      <c r="J32" s="2">
        <v>0</v>
      </c>
      <c r="K32" s="2">
        <f>H32*J32</f>
        <v>0</v>
      </c>
      <c r="L32" s="2">
        <v>0</v>
      </c>
      <c r="M32" s="2">
        <f>H32*L32</f>
        <v>0</v>
      </c>
    </row>
    <row r="33" spans="1:13" ht="13.5" thickBot="1">
      <c r="A33" s="2"/>
      <c r="I33" s="9"/>
      <c r="J33" s="9"/>
      <c r="K33" s="9"/>
      <c r="L33" s="9"/>
      <c r="M33" s="9"/>
    </row>
    <row r="34" spans="1:13" ht="12.75">
      <c r="A34" s="2"/>
      <c r="K34" s="2">
        <f>SUM(K31:K33)</f>
        <v>0</v>
      </c>
      <c r="M34" s="2">
        <f>SUM(M31:M33)</f>
        <v>0</v>
      </c>
    </row>
    <row r="35" spans="1:13" ht="17.25" customHeight="1">
      <c r="A35" s="2"/>
      <c r="B35" s="3" t="s">
        <v>13</v>
      </c>
      <c r="J35" s="2" t="s">
        <v>14</v>
      </c>
      <c r="K35" s="2" t="s">
        <v>4</v>
      </c>
      <c r="L35" s="2" t="s">
        <v>5</v>
      </c>
      <c r="M35" s="2" t="s">
        <v>4</v>
      </c>
    </row>
    <row r="36" spans="2:13" ht="12.75">
      <c r="B36" s="2" t="s">
        <v>31</v>
      </c>
      <c r="J36" s="2" t="s">
        <v>8</v>
      </c>
      <c r="K36" s="2" t="s">
        <v>9</v>
      </c>
      <c r="L36" s="2" t="s">
        <v>8</v>
      </c>
      <c r="M36" s="2" t="s">
        <v>9</v>
      </c>
    </row>
    <row r="37" ht="12.75">
      <c r="B37" s="2" t="s">
        <v>33</v>
      </c>
    </row>
    <row r="38" spans="2:13" ht="12.75">
      <c r="B38" s="2" t="s">
        <v>34</v>
      </c>
      <c r="C38" s="2" t="s">
        <v>35</v>
      </c>
      <c r="D38" s="2" t="s">
        <v>42</v>
      </c>
      <c r="G38" s="2" t="s">
        <v>15</v>
      </c>
      <c r="H38" s="2">
        <v>50</v>
      </c>
      <c r="J38" s="2">
        <v>0</v>
      </c>
      <c r="K38" s="2">
        <f>H38*J38</f>
        <v>0</v>
      </c>
      <c r="L38" s="2">
        <v>0</v>
      </c>
      <c r="M38" s="2">
        <f aca="true" t="shared" si="0" ref="M38:M44">H38*L38</f>
        <v>0</v>
      </c>
    </row>
    <row r="39" spans="3:13" ht="12.75">
      <c r="C39" s="2" t="s">
        <v>36</v>
      </c>
      <c r="G39" s="2" t="s">
        <v>11</v>
      </c>
      <c r="H39" s="2">
        <v>2</v>
      </c>
      <c r="J39" s="2">
        <v>0</v>
      </c>
      <c r="K39" s="2">
        <f>H39*J39</f>
        <v>0</v>
      </c>
      <c r="L39" s="2">
        <v>0</v>
      </c>
      <c r="M39" s="2">
        <f t="shared" si="0"/>
        <v>0</v>
      </c>
    </row>
    <row r="40" spans="2:13" ht="12.75">
      <c r="B40" s="2" t="s">
        <v>47</v>
      </c>
      <c r="G40" s="2" t="s">
        <v>15</v>
      </c>
      <c r="H40" s="2">
        <v>50</v>
      </c>
      <c r="J40" s="2">
        <v>0</v>
      </c>
      <c r="K40" s="2">
        <f>H40*J40</f>
        <v>0</v>
      </c>
      <c r="L40" s="2">
        <v>0</v>
      </c>
      <c r="M40" s="2">
        <f t="shared" si="0"/>
        <v>0</v>
      </c>
    </row>
    <row r="41" spans="2:13" ht="12.75">
      <c r="B41" s="2" t="s">
        <v>48</v>
      </c>
      <c r="D41" s="2" t="s">
        <v>49</v>
      </c>
      <c r="G41" s="2" t="s">
        <v>11</v>
      </c>
      <c r="H41" s="2">
        <v>2</v>
      </c>
      <c r="J41" s="2">
        <v>0</v>
      </c>
      <c r="K41" s="2">
        <v>0</v>
      </c>
      <c r="L41" s="2">
        <v>0</v>
      </c>
      <c r="M41" s="2">
        <f t="shared" si="0"/>
        <v>0</v>
      </c>
    </row>
    <row r="42" spans="2:13" ht="12.75">
      <c r="B42" s="2" t="s">
        <v>44</v>
      </c>
      <c r="G42" s="2" t="s">
        <v>11</v>
      </c>
      <c r="H42" s="2">
        <v>2</v>
      </c>
      <c r="J42" s="2">
        <v>0</v>
      </c>
      <c r="K42" s="2">
        <f>H42*J42</f>
        <v>0</v>
      </c>
      <c r="L42" s="2">
        <v>0</v>
      </c>
      <c r="M42" s="2">
        <f t="shared" si="0"/>
        <v>0</v>
      </c>
    </row>
    <row r="43" spans="2:13" ht="12.75">
      <c r="B43" s="2" t="s">
        <v>46</v>
      </c>
      <c r="G43" s="2" t="s">
        <v>11</v>
      </c>
      <c r="H43" s="2">
        <v>2</v>
      </c>
      <c r="J43" s="2">
        <v>0</v>
      </c>
      <c r="K43" s="2">
        <f>H43*J43</f>
        <v>0</v>
      </c>
      <c r="L43" s="2">
        <v>0</v>
      </c>
      <c r="M43" s="2">
        <f t="shared" si="0"/>
        <v>0</v>
      </c>
    </row>
    <row r="44" spans="2:13" ht="12.75">
      <c r="B44" s="2" t="s">
        <v>45</v>
      </c>
      <c r="G44" s="2" t="s">
        <v>11</v>
      </c>
      <c r="H44" s="2">
        <v>3</v>
      </c>
      <c r="J44" s="2">
        <v>0</v>
      </c>
      <c r="K44" s="2">
        <f>H44*J44</f>
        <v>0</v>
      </c>
      <c r="L44" s="2">
        <v>0</v>
      </c>
      <c r="M44" s="2">
        <f t="shared" si="0"/>
        <v>0</v>
      </c>
    </row>
    <row r="46" ht="12.75">
      <c r="B46" s="2" t="s">
        <v>37</v>
      </c>
    </row>
    <row r="47" spans="3:13" ht="12.75">
      <c r="C47" s="2" t="s">
        <v>38</v>
      </c>
      <c r="G47" s="2" t="s">
        <v>11</v>
      </c>
      <c r="H47" s="2">
        <v>2</v>
      </c>
      <c r="J47" s="2">
        <v>0</v>
      </c>
      <c r="K47" s="2">
        <v>0</v>
      </c>
      <c r="L47" s="2">
        <v>0</v>
      </c>
      <c r="M47" s="2">
        <f>H47*L47</f>
        <v>0</v>
      </c>
    </row>
    <row r="48" spans="3:13" ht="12.75">
      <c r="C48" s="2" t="s">
        <v>39</v>
      </c>
      <c r="G48" s="2" t="s">
        <v>11</v>
      </c>
      <c r="H48" s="2">
        <v>2</v>
      </c>
      <c r="J48" s="2">
        <v>0</v>
      </c>
      <c r="K48" s="2">
        <v>0</v>
      </c>
      <c r="L48" s="2">
        <v>0</v>
      </c>
      <c r="M48" s="2">
        <f>H48*L48</f>
        <v>0</v>
      </c>
    </row>
    <row r="49" spans="3:13" ht="12.75">
      <c r="C49" s="2" t="s">
        <v>40</v>
      </c>
      <c r="G49" s="2" t="s">
        <v>12</v>
      </c>
      <c r="H49" s="2">
        <v>4</v>
      </c>
      <c r="J49" s="2">
        <v>0</v>
      </c>
      <c r="K49" s="2">
        <v>0</v>
      </c>
      <c r="L49" s="2">
        <v>0</v>
      </c>
      <c r="M49" s="2">
        <f>H49*L49</f>
        <v>0</v>
      </c>
    </row>
    <row r="50" spans="1:13" ht="13.5" thickBot="1">
      <c r="A50" s="2"/>
      <c r="I50" s="9"/>
      <c r="J50" s="9"/>
      <c r="K50" s="9"/>
      <c r="L50" s="9"/>
      <c r="M50" s="9"/>
    </row>
    <row r="51" spans="1:13" ht="12.75">
      <c r="A51" s="2"/>
      <c r="K51" s="2">
        <f>SUM(K35:K50)</f>
        <v>0</v>
      </c>
      <c r="M51" s="2">
        <f>SUM(M31:M50)</f>
        <v>0</v>
      </c>
    </row>
  </sheetData>
  <sheetProtection/>
  <printOptions/>
  <pageMargins left="0.9847222222222223" right="0.9847222222222223" top="0.9847222222222223" bottom="0.9847222222222223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Kraus</dc:creator>
  <cp:keywords/>
  <dc:description/>
  <cp:lastModifiedBy>Tomanová Vlasta</cp:lastModifiedBy>
  <cp:lastPrinted>2019-08-29T07:04:47Z</cp:lastPrinted>
  <dcterms:created xsi:type="dcterms:W3CDTF">2010-08-02T11:32:33Z</dcterms:created>
  <dcterms:modified xsi:type="dcterms:W3CDTF">2019-08-29T07:04:53Z</dcterms:modified>
  <cp:category/>
  <cp:version/>
  <cp:contentType/>
  <cp:contentStatus/>
</cp:coreProperties>
</file>