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beron\dokumenty$\pahrova\Plocha\"/>
    </mc:Choice>
  </mc:AlternateContent>
  <bookViews>
    <workbookView xWindow="0" yWindow="0" windowWidth="21600" windowHeight="96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C78" i="1"/>
  <c r="F77" i="1"/>
  <c r="O15" i="1" l="1"/>
  <c r="O74" i="1" l="1"/>
  <c r="P74" i="1" s="1"/>
  <c r="O66" i="1"/>
  <c r="P66" i="1" s="1"/>
  <c r="O52" i="1"/>
  <c r="P52" i="1" s="1"/>
  <c r="P15" i="1"/>
  <c r="O65" i="1" l="1"/>
  <c r="P65" i="1" s="1"/>
  <c r="O59" i="1"/>
  <c r="P59" i="1" s="1"/>
  <c r="O58" i="1"/>
  <c r="O51" i="1"/>
  <c r="P51" i="1" s="1"/>
  <c r="O43" i="1"/>
  <c r="P43" i="1" s="1"/>
  <c r="O35" i="1"/>
  <c r="P35" i="1" s="1"/>
  <c r="O23" i="1"/>
  <c r="P23" i="1" s="1"/>
  <c r="O22" i="1"/>
  <c r="L75" i="1"/>
  <c r="I75" i="1"/>
  <c r="F75" i="1"/>
  <c r="C75" i="1"/>
  <c r="C53" i="1"/>
  <c r="O29" i="1" l="1"/>
  <c r="P29" i="1" s="1"/>
  <c r="O42" i="1"/>
  <c r="P42" i="1" s="1"/>
  <c r="C30" i="1" l="1"/>
  <c r="O73" i="1" l="1"/>
  <c r="O67" i="1"/>
  <c r="P67" i="1" s="1"/>
  <c r="O60" i="1"/>
  <c r="P60" i="1" s="1"/>
  <c r="P58" i="1"/>
  <c r="O68" i="1"/>
  <c r="P68" i="1" s="1"/>
  <c r="O57" i="1"/>
  <c r="P57" i="1" s="1"/>
  <c r="O45" i="1"/>
  <c r="P45" i="1" s="1"/>
  <c r="O36" i="1"/>
  <c r="O34" i="1"/>
  <c r="P34" i="1" s="1"/>
  <c r="O50" i="1"/>
  <c r="O44" i="1"/>
  <c r="P44" i="1" s="1"/>
  <c r="O41" i="1"/>
  <c r="P41" i="1" s="1"/>
  <c r="O28" i="1"/>
  <c r="P22" i="1"/>
  <c r="I46" i="1"/>
  <c r="L46" i="1"/>
  <c r="F69" i="1"/>
  <c r="I69" i="1"/>
  <c r="L69" i="1"/>
  <c r="C69" i="1"/>
  <c r="F61" i="1"/>
  <c r="I61" i="1"/>
  <c r="L61" i="1"/>
  <c r="C61" i="1"/>
  <c r="F53" i="1"/>
  <c r="I53" i="1"/>
  <c r="L53" i="1"/>
  <c r="F46" i="1"/>
  <c r="C46" i="1"/>
  <c r="F37" i="1"/>
  <c r="I37" i="1"/>
  <c r="L37" i="1"/>
  <c r="C37" i="1"/>
  <c r="F30" i="1"/>
  <c r="I30" i="1"/>
  <c r="L30" i="1"/>
  <c r="F24" i="1"/>
  <c r="I24" i="1"/>
  <c r="L24" i="1"/>
  <c r="C24" i="1"/>
  <c r="F18" i="1"/>
  <c r="I18" i="1"/>
  <c r="L18" i="1"/>
  <c r="C18" i="1"/>
  <c r="O16" i="1"/>
  <c r="O17" i="1"/>
  <c r="P17" i="1" s="1"/>
  <c r="P73" i="1" l="1"/>
  <c r="P75" i="1" s="1"/>
  <c r="O75" i="1"/>
  <c r="P28" i="1"/>
  <c r="P30" i="1" s="1"/>
  <c r="O30" i="1"/>
  <c r="P50" i="1"/>
  <c r="P53" i="1" s="1"/>
  <c r="O53" i="1"/>
  <c r="Q75" i="1"/>
  <c r="P16" i="1"/>
  <c r="O46" i="1"/>
  <c r="Q37" i="1"/>
  <c r="O18" i="1"/>
  <c r="O37" i="1"/>
  <c r="Q30" i="1"/>
  <c r="Q24" i="1"/>
  <c r="Q18" i="1"/>
  <c r="Q61" i="1"/>
  <c r="O24" i="1"/>
  <c r="Q46" i="1"/>
  <c r="P24" i="1"/>
  <c r="P69" i="1"/>
  <c r="O69" i="1"/>
  <c r="O61" i="1"/>
  <c r="P61" i="1"/>
  <c r="P46" i="1"/>
  <c r="P36" i="1"/>
  <c r="P37" i="1" s="1"/>
  <c r="Q53" i="1"/>
  <c r="Q69" i="1"/>
  <c r="P18" i="1" l="1"/>
</calcChain>
</file>

<file path=xl/sharedStrings.xml><?xml version="1.0" encoding="utf-8"?>
<sst xmlns="http://schemas.openxmlformats.org/spreadsheetml/2006/main" count="262" uniqueCount="72">
  <si>
    <t>Název tiskárny</t>
  </si>
  <si>
    <t>SAMSUNG SCX4600</t>
  </si>
  <si>
    <t>CANON NP 6512</t>
  </si>
  <si>
    <t>HP LASER JET P2035</t>
  </si>
  <si>
    <t>SAMSUNG CLP-320</t>
  </si>
  <si>
    <t>CANON MF 8050Cn i-sensys</t>
  </si>
  <si>
    <t xml:space="preserve">Celkem </t>
  </si>
  <si>
    <t>Celkem</t>
  </si>
  <si>
    <t>Celková částka bez DPH</t>
  </si>
  <si>
    <t>Celková částka s DPH</t>
  </si>
  <si>
    <t>KYOCERA ECOSYS FS-C5150DN</t>
  </si>
  <si>
    <t>Celkem kusů</t>
  </si>
  <si>
    <t>2. Mateřská škola Karlovy Vary, Krušnohorská 16, příspěvková organizace</t>
  </si>
  <si>
    <t>Krušnohorská 740/16</t>
  </si>
  <si>
    <t>360 10  Karlovy Vary</t>
  </si>
  <si>
    <t>IČ 71237011</t>
  </si>
  <si>
    <t>pracoviště  MŠ Krušnohorská 740/16, 360 10 Karlovy Vary</t>
  </si>
  <si>
    <t>pracoviště MŠ Kpt.Jaroše 141/6, 360 06Karlovy Vary</t>
  </si>
  <si>
    <t>pracoviště MŠ Sedlec 5, 360 10 Karlovy Vary</t>
  </si>
  <si>
    <t>pracoviště MŠ Mládežnická 862/6, 360 05 Karlovy Vary</t>
  </si>
  <si>
    <t>pracoviště MŠ Javorová 211/2A, 360 17 Karlovy Vary</t>
  </si>
  <si>
    <t>pracoviště MŠ Truhlářská 690/11, 360 17 Karlovy Vary</t>
  </si>
  <si>
    <t>pracoviště MŠ Fibichova 777/5, 360 17 Karlovy Vary</t>
  </si>
  <si>
    <t>pracoviště MŠ Dvořákova 692/1, 360 17 Karlovy Vary</t>
  </si>
  <si>
    <t>pracoviště MŠ Vilová 346/1, 36004Karlovy Vary</t>
  </si>
  <si>
    <t>cena za ks bez DPH</t>
  </si>
  <si>
    <t>Cena celkem bez DPH</t>
  </si>
  <si>
    <t>Cena celkem s DPH</t>
  </si>
  <si>
    <t>Odběratel:</t>
  </si>
  <si>
    <t>Dodavatel:</t>
  </si>
  <si>
    <t>organizace :</t>
  </si>
  <si>
    <t>sídlo:</t>
  </si>
  <si>
    <t>IČ:</t>
  </si>
  <si>
    <t>DIČ:</t>
  </si>
  <si>
    <t>specifikace toneru</t>
  </si>
  <si>
    <t>Toner černý kusů</t>
  </si>
  <si>
    <t>Toner modrý kusů</t>
  </si>
  <si>
    <t>Toner červený kusů</t>
  </si>
  <si>
    <t>Toner žlutý kusů</t>
  </si>
  <si>
    <t>HP LaserJet P2035</t>
  </si>
  <si>
    <t>OKI MC342 dnw</t>
  </si>
  <si>
    <t>CANON iR 1133A</t>
  </si>
  <si>
    <t>SAMSUNG ML3310-ND</t>
  </si>
  <si>
    <t>KYOCERA FS-C5150DN</t>
  </si>
  <si>
    <t>HP OFFICEJET Pro7740</t>
  </si>
  <si>
    <t>C-EXV 40</t>
  </si>
  <si>
    <t>CE505A</t>
  </si>
  <si>
    <t>CRG-716Bk</t>
  </si>
  <si>
    <t>CRG-716M</t>
  </si>
  <si>
    <t>CRG-716Y</t>
  </si>
  <si>
    <t>CRG-716C</t>
  </si>
  <si>
    <t>TK-580K</t>
  </si>
  <si>
    <t>TK-580C</t>
  </si>
  <si>
    <t>TK-580M</t>
  </si>
  <si>
    <t>TK-580Y</t>
  </si>
  <si>
    <t>MLT-D1052L</t>
  </si>
  <si>
    <t>NP G11</t>
  </si>
  <si>
    <t>CLT-K4072S</t>
  </si>
  <si>
    <t>CLT-C4072S</t>
  </si>
  <si>
    <t>CLT-M4072S</t>
  </si>
  <si>
    <t>CLT-Y4072S</t>
  </si>
  <si>
    <t>MLT-D205L</t>
  </si>
  <si>
    <t>HP953XL - LOS70AE</t>
  </si>
  <si>
    <t>953XL-HPF6U16AE</t>
  </si>
  <si>
    <t>953XL-HPF6U17AE</t>
  </si>
  <si>
    <t>953XL-HPF6U18AE</t>
  </si>
  <si>
    <t>CANON PIXMA TS6151</t>
  </si>
  <si>
    <t>CLI-581BK XXL</t>
  </si>
  <si>
    <t>CLI-581C XXL</t>
  </si>
  <si>
    <t>CLI-581M XXL</t>
  </si>
  <si>
    <t>CLI-581Y XXL</t>
  </si>
  <si>
    <r>
      <rPr>
        <b/>
        <sz val="18"/>
        <color theme="1"/>
        <rFont val="Calibri"/>
        <family val="2"/>
        <charset val="238"/>
        <scheme val="minor"/>
      </rPr>
      <t>NABÍDKA k veřejné zakázce</t>
    </r>
    <r>
      <rPr>
        <b/>
        <sz val="20"/>
        <color theme="1"/>
        <rFont val="Calibri"/>
        <family val="2"/>
        <charset val="238"/>
        <scheme val="minor"/>
      </rPr>
      <t xml:space="preserve"> - NÁKUP VELKOKAPACITNÍCH TONERŮ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</si>
</sst>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4" fillId="0" borderId="1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2" fillId="0" borderId="11" xfId="0" applyFont="1" applyBorder="1"/>
    <xf numFmtId="0" fontId="2" fillId="0" borderId="14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/>
    </xf>
    <xf numFmtId="0" fontId="5" fillId="0" borderId="0" xfId="0" applyFont="1"/>
    <xf numFmtId="0" fontId="4" fillId="0" borderId="1" xfId="0" applyFont="1" applyFill="1" applyBorder="1" applyAlignment="1">
      <alignment vertical="center"/>
    </xf>
    <xf numFmtId="0" fontId="0" fillId="0" borderId="2" xfId="0" applyFill="1" applyBorder="1"/>
    <xf numFmtId="0" fontId="0" fillId="0" borderId="3" xfId="0" applyFill="1" applyBorder="1"/>
    <xf numFmtId="0" fontId="7" fillId="0" borderId="0" xfId="0" applyFont="1" applyAlignment="1">
      <alignment vertical="center"/>
    </xf>
    <xf numFmtId="44" fontId="0" fillId="3" borderId="12" xfId="1" applyFont="1" applyFill="1" applyBorder="1"/>
    <xf numFmtId="44" fontId="0" fillId="3" borderId="6" xfId="1" applyFont="1" applyFill="1" applyBorder="1"/>
    <xf numFmtId="44" fontId="0" fillId="3" borderId="7" xfId="1" applyFont="1" applyFill="1" applyBorder="1"/>
    <xf numFmtId="0" fontId="8" fillId="0" borderId="12" xfId="0" applyFont="1" applyBorder="1" applyAlignment="1">
      <alignment horizontal="center" wrapText="1"/>
    </xf>
    <xf numFmtId="0" fontId="0" fillId="0" borderId="0" xfId="0" applyAlignment="1"/>
    <xf numFmtId="0" fontId="0" fillId="0" borderId="6" xfId="0" applyFill="1" applyBorder="1"/>
    <xf numFmtId="0" fontId="0" fillId="0" borderId="4" xfId="0" applyFill="1" applyBorder="1"/>
    <xf numFmtId="0" fontId="0" fillId="0" borderId="10" xfId="0" applyFill="1" applyBorder="1"/>
    <xf numFmtId="0" fontId="0" fillId="2" borderId="0" xfId="0" applyFill="1" applyBorder="1"/>
    <xf numFmtId="0" fontId="9" fillId="0" borderId="0" xfId="0" applyFont="1" applyFill="1" applyBorder="1"/>
    <xf numFmtId="0" fontId="6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2" fillId="0" borderId="0" xfId="0" applyFont="1"/>
    <xf numFmtId="0" fontId="0" fillId="2" borderId="0" xfId="0" applyFill="1" applyAlignment="1"/>
    <xf numFmtId="0" fontId="1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5" borderId="4" xfId="0" applyFill="1" applyBorder="1"/>
    <xf numFmtId="0" fontId="0" fillId="5" borderId="10" xfId="0" applyFill="1" applyBorder="1"/>
    <xf numFmtId="44" fontId="0" fillId="3" borderId="4" xfId="1" applyFont="1" applyFill="1" applyBorder="1"/>
    <xf numFmtId="44" fontId="0" fillId="3" borderId="10" xfId="1" applyFont="1" applyFill="1" applyBorder="1"/>
    <xf numFmtId="44" fontId="0" fillId="3" borderId="15" xfId="1" applyFont="1" applyFill="1" applyBorder="1"/>
    <xf numFmtId="44" fontId="0" fillId="3" borderId="16" xfId="1" applyFont="1" applyFill="1" applyBorder="1"/>
    <xf numFmtId="0" fontId="0" fillId="0" borderId="17" xfId="0" applyBorder="1"/>
    <xf numFmtId="0" fontId="0" fillId="0" borderId="18" xfId="0" applyFill="1" applyBorder="1"/>
    <xf numFmtId="0" fontId="0" fillId="5" borderId="18" xfId="0" applyFill="1" applyBorder="1"/>
    <xf numFmtId="44" fontId="0" fillId="3" borderId="18" xfId="1" applyFont="1" applyFill="1" applyBorder="1"/>
    <xf numFmtId="44" fontId="0" fillId="3" borderId="19" xfId="1" applyFont="1" applyFill="1" applyBorder="1"/>
    <xf numFmtId="44" fontId="0" fillId="3" borderId="13" xfId="1" applyFont="1" applyFill="1" applyBorder="1"/>
    <xf numFmtId="0" fontId="14" fillId="0" borderId="4" xfId="0" applyFont="1" applyFill="1" applyBorder="1"/>
    <xf numFmtId="0" fontId="0" fillId="0" borderId="6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44" fontId="0" fillId="3" borderId="20" xfId="1" applyFont="1" applyFill="1" applyBorder="1"/>
    <xf numFmtId="44" fontId="0" fillId="3" borderId="21" xfId="1" applyFont="1" applyFill="1" applyBorder="1"/>
    <xf numFmtId="0" fontId="0" fillId="0" borderId="22" xfId="0" applyBorder="1"/>
    <xf numFmtId="44" fontId="0" fillId="3" borderId="22" xfId="0" applyNumberFormat="1" applyFill="1" applyBorder="1"/>
    <xf numFmtId="0" fontId="0" fillId="0" borderId="18" xfId="0" applyBorder="1"/>
    <xf numFmtId="0" fontId="0" fillId="0" borderId="6" xfId="0" applyBorder="1" applyAlignment="1">
      <alignment horizontal="right"/>
    </xf>
    <xf numFmtId="0" fontId="1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44" fontId="0" fillId="0" borderId="0" xfId="1" applyFont="1" applyAlignment="1"/>
    <xf numFmtId="0" fontId="0" fillId="0" borderId="0" xfId="0" applyAlignment="1"/>
    <xf numFmtId="44" fontId="0" fillId="2" borderId="0" xfId="1" applyFont="1" applyFill="1" applyAlignment="1"/>
    <xf numFmtId="0" fontId="0" fillId="2" borderId="0" xfId="0" applyFill="1" applyAlignme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79"/>
  <sheetViews>
    <sheetView tabSelected="1" zoomScale="80" zoomScaleNormal="80" workbookViewId="0">
      <selection activeCell="R7" sqref="R7"/>
    </sheetView>
  </sheetViews>
  <sheetFormatPr defaultRowHeight="15" x14ac:dyDescent="0.25"/>
  <cols>
    <col min="1" max="1" width="0.42578125" customWidth="1"/>
    <col min="2" max="2" width="26.140625" customWidth="1"/>
    <col min="3" max="3" width="6.7109375" customWidth="1"/>
    <col min="4" max="4" width="18.140625" customWidth="1"/>
    <col min="5" max="5" width="10.5703125" customWidth="1"/>
    <col min="6" max="6" width="6.7109375" customWidth="1"/>
    <col min="7" max="7" width="17.7109375" customWidth="1"/>
    <col min="8" max="8" width="10.5703125" customWidth="1"/>
    <col min="9" max="9" width="6.7109375" customWidth="1"/>
    <col min="10" max="10" width="17.5703125" customWidth="1"/>
    <col min="11" max="11" width="10.5703125" customWidth="1"/>
    <col min="12" max="12" width="6.7109375" customWidth="1"/>
    <col min="13" max="13" width="18" customWidth="1"/>
    <col min="14" max="14" width="10.5703125" customWidth="1"/>
    <col min="15" max="15" width="15" customWidth="1"/>
    <col min="16" max="16" width="16" customWidth="1"/>
  </cols>
  <sheetData>
    <row r="2" spans="2:21" ht="15.75" thickBot="1" x14ac:dyDescent="0.3"/>
    <row r="3" spans="2:21" x14ac:dyDescent="0.25">
      <c r="B3" s="35" t="s">
        <v>28</v>
      </c>
      <c r="H3" s="64" t="s">
        <v>29</v>
      </c>
      <c r="I3" s="65"/>
      <c r="J3" s="65"/>
      <c r="K3" s="65"/>
      <c r="L3" s="65"/>
      <c r="M3" s="66"/>
    </row>
    <row r="4" spans="2:21" x14ac:dyDescent="0.25">
      <c r="B4" s="1" t="s">
        <v>12</v>
      </c>
      <c r="H4" s="67" t="s">
        <v>30</v>
      </c>
      <c r="I4" s="31"/>
      <c r="J4" s="31"/>
      <c r="K4" s="31"/>
      <c r="L4" s="31"/>
      <c r="M4" s="68"/>
    </row>
    <row r="5" spans="2:21" x14ac:dyDescent="0.25">
      <c r="B5" s="1"/>
      <c r="H5" s="67" t="s">
        <v>31</v>
      </c>
      <c r="I5" s="31"/>
      <c r="J5" s="31"/>
      <c r="K5" s="31"/>
      <c r="L5" s="31"/>
      <c r="M5" s="68"/>
    </row>
    <row r="6" spans="2:21" x14ac:dyDescent="0.25">
      <c r="B6" s="1" t="s">
        <v>13</v>
      </c>
      <c r="H6" s="67"/>
      <c r="I6" s="31"/>
      <c r="J6" s="31"/>
      <c r="K6" s="31"/>
      <c r="L6" s="31"/>
      <c r="M6" s="68"/>
    </row>
    <row r="7" spans="2:21" x14ac:dyDescent="0.25">
      <c r="B7" s="1" t="s">
        <v>14</v>
      </c>
      <c r="H7" s="67"/>
      <c r="I7" s="31"/>
      <c r="J7" s="31"/>
      <c r="K7" s="31"/>
      <c r="L7" s="31"/>
      <c r="M7" s="68"/>
    </row>
    <row r="8" spans="2:21" ht="15.75" thickBot="1" x14ac:dyDescent="0.3">
      <c r="B8" s="1" t="s">
        <v>15</v>
      </c>
      <c r="H8" s="69" t="s">
        <v>32</v>
      </c>
      <c r="I8" s="70"/>
      <c r="J8" s="70"/>
      <c r="K8" s="70" t="s">
        <v>33</v>
      </c>
      <c r="L8" s="70"/>
      <c r="M8" s="71"/>
    </row>
    <row r="9" spans="2:21" ht="25.5" customHeight="1" x14ac:dyDescent="0.25">
      <c r="B9" s="1"/>
      <c r="K9" s="32"/>
      <c r="L9" s="32"/>
      <c r="M9" s="32"/>
      <c r="N9" s="32"/>
      <c r="O9" s="32"/>
      <c r="P9" s="32"/>
    </row>
    <row r="10" spans="2:21" ht="21.95" customHeight="1" x14ac:dyDescent="0.25">
      <c r="B10" s="1"/>
      <c r="K10" s="32"/>
      <c r="L10" s="32"/>
      <c r="M10" s="32"/>
      <c r="N10" s="32"/>
      <c r="O10" s="32"/>
      <c r="P10" s="32"/>
    </row>
    <row r="11" spans="2:21" s="16" customFormat="1" ht="30" customHeight="1" x14ac:dyDescent="0.25">
      <c r="B11" s="33" t="s">
        <v>71</v>
      </c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2:21" ht="39" customHeight="1" thickBot="1" x14ac:dyDescent="0.3"/>
    <row r="13" spans="2:21" ht="15" customHeight="1" thickBot="1" x14ac:dyDescent="0.3">
      <c r="B13" s="19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</row>
    <row r="14" spans="2:21" ht="44.1" customHeight="1" thickBot="1" x14ac:dyDescent="0.3">
      <c r="B14" s="10" t="s">
        <v>0</v>
      </c>
      <c r="C14" s="26" t="s">
        <v>35</v>
      </c>
      <c r="D14" s="37" t="s">
        <v>34</v>
      </c>
      <c r="E14" s="38" t="s">
        <v>25</v>
      </c>
      <c r="F14" s="26" t="s">
        <v>36</v>
      </c>
      <c r="G14" s="37" t="s">
        <v>34</v>
      </c>
      <c r="H14" s="38" t="s">
        <v>25</v>
      </c>
      <c r="I14" s="26" t="s">
        <v>37</v>
      </c>
      <c r="J14" s="37" t="s">
        <v>34</v>
      </c>
      <c r="K14" s="38" t="s">
        <v>25</v>
      </c>
      <c r="L14" s="26" t="s">
        <v>38</v>
      </c>
      <c r="M14" s="37" t="s">
        <v>34</v>
      </c>
      <c r="N14" s="38" t="s">
        <v>25</v>
      </c>
      <c r="O14" s="39" t="s">
        <v>26</v>
      </c>
      <c r="P14" s="40" t="s">
        <v>27</v>
      </c>
    </row>
    <row r="15" spans="2:21" x14ac:dyDescent="0.25">
      <c r="B15" s="6" t="s">
        <v>66</v>
      </c>
      <c r="C15" s="28">
        <v>6</v>
      </c>
      <c r="D15" s="54" t="s">
        <v>67</v>
      </c>
      <c r="E15" s="28"/>
      <c r="F15" s="28">
        <v>3</v>
      </c>
      <c r="G15" s="54" t="s">
        <v>68</v>
      </c>
      <c r="H15" s="28"/>
      <c r="I15" s="7">
        <v>3</v>
      </c>
      <c r="J15" s="63" t="s">
        <v>69</v>
      </c>
      <c r="K15" s="7"/>
      <c r="L15" s="7">
        <v>3</v>
      </c>
      <c r="M15" s="63" t="s">
        <v>70</v>
      </c>
      <c r="N15" s="7"/>
      <c r="O15" s="24">
        <f>SUM(C15*E15+F15*H15+I15*K15+L15*N15)</f>
        <v>0</v>
      </c>
      <c r="P15" s="25">
        <f>SUM(O15*1.21)</f>
        <v>0</v>
      </c>
    </row>
    <row r="16" spans="2:21" x14ac:dyDescent="0.25">
      <c r="B16" s="8" t="s">
        <v>40</v>
      </c>
      <c r="C16" s="29">
        <v>4</v>
      </c>
      <c r="D16" s="55">
        <v>44973536</v>
      </c>
      <c r="E16" s="29"/>
      <c r="F16" s="53">
        <v>2</v>
      </c>
      <c r="G16" s="53">
        <v>44973535</v>
      </c>
      <c r="H16" s="53"/>
      <c r="I16" s="53">
        <v>2</v>
      </c>
      <c r="J16" s="53">
        <v>44973534</v>
      </c>
      <c r="K16" s="53"/>
      <c r="L16" s="53">
        <v>0</v>
      </c>
      <c r="M16" s="53">
        <v>44973533</v>
      </c>
      <c r="N16" s="53"/>
      <c r="O16" s="43">
        <f t="shared" ref="O16:O17" si="0">SUM(C16*E16+F16*H16+I16*K16+L16*N16)</f>
        <v>0</v>
      </c>
      <c r="P16" s="45">
        <f t="shared" ref="P16:P17" si="1">SUM(O16*1.21)</f>
        <v>0</v>
      </c>
      <c r="U16" s="16"/>
    </row>
    <row r="17" spans="2:17" ht="15.75" thickBot="1" x14ac:dyDescent="0.3">
      <c r="B17" s="8" t="s">
        <v>44</v>
      </c>
      <c r="C17" s="29">
        <v>10</v>
      </c>
      <c r="D17" s="55" t="s">
        <v>62</v>
      </c>
      <c r="E17" s="29"/>
      <c r="F17" s="29">
        <v>5</v>
      </c>
      <c r="G17" s="29" t="s">
        <v>63</v>
      </c>
      <c r="H17" s="29"/>
      <c r="I17" s="5">
        <v>5</v>
      </c>
      <c r="J17" s="5" t="s">
        <v>64</v>
      </c>
      <c r="K17" s="5"/>
      <c r="L17" s="5">
        <v>5</v>
      </c>
      <c r="M17" s="5" t="s">
        <v>65</v>
      </c>
      <c r="N17" s="5"/>
      <c r="O17" s="43">
        <f t="shared" si="0"/>
        <v>0</v>
      </c>
      <c r="P17" s="45">
        <f t="shared" si="1"/>
        <v>0</v>
      </c>
    </row>
    <row r="18" spans="2:17" ht="19.5" customHeight="1" thickBot="1" x14ac:dyDescent="0.3">
      <c r="B18" s="12" t="s">
        <v>6</v>
      </c>
      <c r="C18" s="11">
        <f>SUM(C15:C17)</f>
        <v>20</v>
      </c>
      <c r="D18" s="11"/>
      <c r="E18" s="11"/>
      <c r="F18" s="11">
        <f>SUM(F15:F17)</f>
        <v>10</v>
      </c>
      <c r="G18" s="11"/>
      <c r="H18" s="11"/>
      <c r="I18" s="11">
        <f>SUM(I15:I17)</f>
        <v>10</v>
      </c>
      <c r="J18" s="11"/>
      <c r="K18" s="11"/>
      <c r="L18" s="11">
        <f>SUM(L15:L17)</f>
        <v>8</v>
      </c>
      <c r="M18" s="11"/>
      <c r="N18" s="11"/>
      <c r="O18" s="23">
        <f>SUM(O15:O17)</f>
        <v>0</v>
      </c>
      <c r="P18" s="52">
        <f>SUM(P15:P17)</f>
        <v>0</v>
      </c>
      <c r="Q18">
        <f>SUM(C18+F18+I18+L18)</f>
        <v>48</v>
      </c>
    </row>
    <row r="19" spans="2:17" ht="33" customHeight="1" thickBot="1" x14ac:dyDescent="0.3"/>
    <row r="20" spans="2:17" ht="15" customHeight="1" thickBot="1" x14ac:dyDescent="0.3">
      <c r="B20" s="4" t="s">
        <v>18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2:17" ht="43.5" customHeight="1" thickBot="1" x14ac:dyDescent="0.3">
      <c r="B21" s="13" t="s">
        <v>0</v>
      </c>
      <c r="C21" s="26" t="s">
        <v>35</v>
      </c>
      <c r="D21" s="37" t="s">
        <v>34</v>
      </c>
      <c r="E21" s="38" t="s">
        <v>25</v>
      </c>
      <c r="F21" s="26" t="s">
        <v>36</v>
      </c>
      <c r="G21" s="37" t="s">
        <v>34</v>
      </c>
      <c r="H21" s="38" t="s">
        <v>25</v>
      </c>
      <c r="I21" s="26" t="s">
        <v>37</v>
      </c>
      <c r="J21" s="37" t="s">
        <v>34</v>
      </c>
      <c r="K21" s="38" t="s">
        <v>25</v>
      </c>
      <c r="L21" s="26" t="s">
        <v>38</v>
      </c>
      <c r="M21" s="37" t="s">
        <v>34</v>
      </c>
      <c r="N21" s="38" t="s">
        <v>25</v>
      </c>
      <c r="O21" s="39" t="s">
        <v>26</v>
      </c>
      <c r="P21" s="40" t="s">
        <v>27</v>
      </c>
    </row>
    <row r="22" spans="2:17" x14ac:dyDescent="0.25">
      <c r="B22" s="6" t="s">
        <v>40</v>
      </c>
      <c r="C22" s="28">
        <v>1</v>
      </c>
      <c r="D22" s="28">
        <v>44973536</v>
      </c>
      <c r="E22" s="28"/>
      <c r="F22" s="28">
        <v>1</v>
      </c>
      <c r="G22" s="28">
        <v>44973535</v>
      </c>
      <c r="H22" s="28"/>
      <c r="I22" s="28">
        <v>1</v>
      </c>
      <c r="J22" s="28">
        <v>44973534</v>
      </c>
      <c r="K22" s="28"/>
      <c r="L22" s="28">
        <v>1</v>
      </c>
      <c r="M22" s="28">
        <v>44973533</v>
      </c>
      <c r="N22" s="28"/>
      <c r="O22" s="24">
        <f>SUM(C22*E22+F22*H22+I22*K22+L22*N22)</f>
        <v>0</v>
      </c>
      <c r="P22" s="25">
        <f t="shared" ref="P22" si="2">SUM(O22*1.21)</f>
        <v>0</v>
      </c>
    </row>
    <row r="23" spans="2:17" ht="15.75" thickBot="1" x14ac:dyDescent="0.3">
      <c r="B23" s="8" t="s">
        <v>44</v>
      </c>
      <c r="C23" s="29">
        <v>4</v>
      </c>
      <c r="D23" s="55" t="s">
        <v>62</v>
      </c>
      <c r="E23" s="29"/>
      <c r="F23" s="29">
        <v>4</v>
      </c>
      <c r="G23" s="29" t="s">
        <v>63</v>
      </c>
      <c r="H23" s="29"/>
      <c r="I23" s="5">
        <v>4</v>
      </c>
      <c r="J23" s="5" t="s">
        <v>64</v>
      </c>
      <c r="K23" s="5"/>
      <c r="L23" s="5">
        <v>4</v>
      </c>
      <c r="M23" s="5" t="s">
        <v>65</v>
      </c>
      <c r="N23" s="5"/>
      <c r="O23" s="58">
        <f>SUM(C23*E23+F23*H23+I23*K23+L23*N23)</f>
        <v>0</v>
      </c>
      <c r="P23" s="59">
        <f t="shared" ref="P23" si="3">SUM(O23*1.21)</f>
        <v>0</v>
      </c>
    </row>
    <row r="24" spans="2:17" ht="15.75" thickBot="1" x14ac:dyDescent="0.3">
      <c r="B24" s="12" t="s">
        <v>7</v>
      </c>
      <c r="C24" s="11">
        <f>SUM(C22:C23)</f>
        <v>5</v>
      </c>
      <c r="D24" s="11"/>
      <c r="E24" s="11"/>
      <c r="F24" s="11">
        <f>SUM(F22:F23)</f>
        <v>5</v>
      </c>
      <c r="G24" s="11"/>
      <c r="H24" s="11"/>
      <c r="I24" s="11">
        <f>SUM(I22:I23)</f>
        <v>5</v>
      </c>
      <c r="J24" s="11"/>
      <c r="K24" s="11"/>
      <c r="L24" s="11">
        <f>SUM(L22:L23)</f>
        <v>5</v>
      </c>
      <c r="M24" s="11"/>
      <c r="N24" s="11"/>
      <c r="O24" s="23">
        <f>SUM(O22:O23)</f>
        <v>0</v>
      </c>
      <c r="P24" s="52">
        <f>SUM(P22:P23)</f>
        <v>0</v>
      </c>
      <c r="Q24">
        <f>SUM(C24+F24+I24+L24)</f>
        <v>20</v>
      </c>
    </row>
    <row r="25" spans="2:17" ht="33" customHeight="1" thickBot="1" x14ac:dyDescent="0.3"/>
    <row r="26" spans="2:17" ht="15.75" thickBot="1" x14ac:dyDescent="0.3">
      <c r="B26" s="4" t="s">
        <v>24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/>
    </row>
    <row r="27" spans="2:17" ht="39.75" thickBot="1" x14ac:dyDescent="0.3">
      <c r="B27" s="17" t="s">
        <v>0</v>
      </c>
      <c r="C27" s="26" t="s">
        <v>35</v>
      </c>
      <c r="D27" s="37" t="s">
        <v>34</v>
      </c>
      <c r="E27" s="38" t="s">
        <v>25</v>
      </c>
      <c r="F27" s="26" t="s">
        <v>36</v>
      </c>
      <c r="G27" s="37" t="s">
        <v>34</v>
      </c>
      <c r="H27" s="38" t="s">
        <v>25</v>
      </c>
      <c r="I27" s="26" t="s">
        <v>37</v>
      </c>
      <c r="J27" s="37" t="s">
        <v>34</v>
      </c>
      <c r="K27" s="38" t="s">
        <v>25</v>
      </c>
      <c r="L27" s="26" t="s">
        <v>38</v>
      </c>
      <c r="M27" s="37" t="s">
        <v>34</v>
      </c>
      <c r="N27" s="38" t="s">
        <v>25</v>
      </c>
      <c r="O27" s="39" t="s">
        <v>26</v>
      </c>
      <c r="P27" s="40" t="s">
        <v>27</v>
      </c>
    </row>
    <row r="28" spans="2:17" x14ac:dyDescent="0.25">
      <c r="B28" s="6" t="s">
        <v>10</v>
      </c>
      <c r="C28" s="28">
        <v>2</v>
      </c>
      <c r="D28" s="54" t="s">
        <v>51</v>
      </c>
      <c r="E28" s="28"/>
      <c r="F28" s="28">
        <v>2</v>
      </c>
      <c r="G28" s="54" t="s">
        <v>52</v>
      </c>
      <c r="H28" s="28"/>
      <c r="I28" s="28">
        <v>2</v>
      </c>
      <c r="J28" s="54" t="s">
        <v>53</v>
      </c>
      <c r="K28" s="28"/>
      <c r="L28" s="28">
        <v>2</v>
      </c>
      <c r="M28" s="54" t="s">
        <v>54</v>
      </c>
      <c r="N28" s="28"/>
      <c r="O28" s="24">
        <f>SUM(C28*E28+F28*H28+I28*K28+L28*N28)</f>
        <v>0</v>
      </c>
      <c r="P28" s="25">
        <f t="shared" ref="P28" si="4">SUM(O28*1.21)</f>
        <v>0</v>
      </c>
    </row>
    <row r="29" spans="2:17" ht="15.75" thickBot="1" x14ac:dyDescent="0.3">
      <c r="B29" s="8" t="s">
        <v>44</v>
      </c>
      <c r="C29" s="29">
        <v>5</v>
      </c>
      <c r="D29" s="55" t="s">
        <v>62</v>
      </c>
      <c r="E29" s="29"/>
      <c r="F29" s="29">
        <v>3</v>
      </c>
      <c r="G29" s="29" t="s">
        <v>63</v>
      </c>
      <c r="H29" s="29"/>
      <c r="I29" s="5">
        <v>3</v>
      </c>
      <c r="J29" s="5" t="s">
        <v>64</v>
      </c>
      <c r="K29" s="5"/>
      <c r="L29" s="5">
        <v>3</v>
      </c>
      <c r="M29" s="5" t="s">
        <v>65</v>
      </c>
      <c r="N29" s="5"/>
      <c r="O29" s="43">
        <f>SUM(C29*E29+F29*H29+I29*K29+L29*N29)</f>
        <v>0</v>
      </c>
      <c r="P29" s="45">
        <f t="shared" ref="P29" si="5">SUM(O29*1.21)</f>
        <v>0</v>
      </c>
    </row>
    <row r="30" spans="2:17" ht="15.75" thickBot="1" x14ac:dyDescent="0.3">
      <c r="B30" s="12" t="s">
        <v>7</v>
      </c>
      <c r="C30" s="11">
        <f>SUM(C28:C29)</f>
        <v>7</v>
      </c>
      <c r="D30" s="11"/>
      <c r="E30" s="11"/>
      <c r="F30" s="11">
        <f>SUM(F28:F29)</f>
        <v>5</v>
      </c>
      <c r="G30" s="11"/>
      <c r="H30" s="11"/>
      <c r="I30" s="11">
        <f>SUM(I28:I29)</f>
        <v>5</v>
      </c>
      <c r="J30" s="11"/>
      <c r="K30" s="11"/>
      <c r="L30" s="11">
        <f>SUM(L28:L29)</f>
        <v>5</v>
      </c>
      <c r="M30" s="11"/>
      <c r="N30" s="11"/>
      <c r="O30" s="23">
        <f>SUM(O28:O29)</f>
        <v>0</v>
      </c>
      <c r="P30" s="52">
        <f>SUM(P28:P29)</f>
        <v>0</v>
      </c>
      <c r="Q30">
        <f>SUM(C30+F30+I30+L30)</f>
        <v>22</v>
      </c>
    </row>
    <row r="31" spans="2:17" ht="33" customHeight="1" thickBot="1" x14ac:dyDescent="0.3"/>
    <row r="32" spans="2:17" s="16" customFormat="1" ht="15" customHeight="1" thickBot="1" x14ac:dyDescent="0.3">
      <c r="B32" s="4" t="s">
        <v>17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</row>
    <row r="33" spans="2:18" ht="46.5" customHeight="1" thickBot="1" x14ac:dyDescent="0.3">
      <c r="B33" s="17" t="s">
        <v>0</v>
      </c>
      <c r="C33" s="26" t="s">
        <v>35</v>
      </c>
      <c r="D33" s="37" t="s">
        <v>34</v>
      </c>
      <c r="E33" s="38" t="s">
        <v>25</v>
      </c>
      <c r="F33" s="26" t="s">
        <v>36</v>
      </c>
      <c r="G33" s="37" t="s">
        <v>34</v>
      </c>
      <c r="H33" s="38" t="s">
        <v>25</v>
      </c>
      <c r="I33" s="26" t="s">
        <v>37</v>
      </c>
      <c r="J33" s="37" t="s">
        <v>34</v>
      </c>
      <c r="K33" s="38" t="s">
        <v>25</v>
      </c>
      <c r="L33" s="26" t="s">
        <v>38</v>
      </c>
      <c r="M33" s="37" t="s">
        <v>34</v>
      </c>
      <c r="N33" s="38" t="s">
        <v>25</v>
      </c>
      <c r="O33" s="39" t="s">
        <v>26</v>
      </c>
      <c r="P33" s="40" t="s">
        <v>27</v>
      </c>
    </row>
    <row r="34" spans="2:18" ht="15.75" x14ac:dyDescent="0.25">
      <c r="B34" s="6" t="s">
        <v>10</v>
      </c>
      <c r="C34" s="28">
        <v>2</v>
      </c>
      <c r="D34" s="54" t="s">
        <v>51</v>
      </c>
      <c r="E34" s="54"/>
      <c r="F34" s="54">
        <v>1</v>
      </c>
      <c r="G34" s="54" t="s">
        <v>52</v>
      </c>
      <c r="H34" s="54"/>
      <c r="I34" s="54">
        <v>2</v>
      </c>
      <c r="J34" s="54" t="s">
        <v>53</v>
      </c>
      <c r="K34" s="54"/>
      <c r="L34" s="54">
        <v>1</v>
      </c>
      <c r="M34" s="54" t="s">
        <v>54</v>
      </c>
      <c r="N34" s="54"/>
      <c r="O34" s="24">
        <f>SUM(C34*E34+F34*H34+I34*K34+L34*N34)</f>
        <v>0</v>
      </c>
      <c r="P34" s="25">
        <f t="shared" ref="P34:P36" si="6">SUM(O34*1.21)</f>
        <v>0</v>
      </c>
      <c r="R34" s="22"/>
    </row>
    <row r="35" spans="2:18" ht="15.75" x14ac:dyDescent="0.25">
      <c r="B35" s="8" t="s">
        <v>44</v>
      </c>
      <c r="C35" s="29">
        <v>7</v>
      </c>
      <c r="D35" s="55" t="s">
        <v>62</v>
      </c>
      <c r="E35" s="29"/>
      <c r="F35" s="29">
        <v>4</v>
      </c>
      <c r="G35" s="29" t="s">
        <v>63</v>
      </c>
      <c r="H35" s="29"/>
      <c r="I35" s="5">
        <v>4</v>
      </c>
      <c r="J35" s="5" t="s">
        <v>64</v>
      </c>
      <c r="K35" s="5"/>
      <c r="L35" s="5">
        <v>4</v>
      </c>
      <c r="M35" s="5" t="s">
        <v>65</v>
      </c>
      <c r="N35" s="5"/>
      <c r="O35" s="43">
        <f>SUM(C35*E35+F35*H35+I35*K35+L35*N35)</f>
        <v>0</v>
      </c>
      <c r="P35" s="45">
        <f t="shared" ref="P35" si="7">SUM(O35*1.21)</f>
        <v>0</v>
      </c>
      <c r="R35" s="22"/>
    </row>
    <row r="36" spans="2:18" ht="15.75" thickBot="1" x14ac:dyDescent="0.3">
      <c r="B36" s="9" t="s">
        <v>40</v>
      </c>
      <c r="C36" s="30">
        <v>1</v>
      </c>
      <c r="D36" s="30">
        <v>44973536</v>
      </c>
      <c r="E36" s="30"/>
      <c r="F36" s="30">
        <v>1</v>
      </c>
      <c r="G36" s="30">
        <v>44973535</v>
      </c>
      <c r="H36" s="30"/>
      <c r="I36" s="30">
        <v>1</v>
      </c>
      <c r="J36" s="30">
        <v>44973534</v>
      </c>
      <c r="K36" s="30"/>
      <c r="L36" s="30">
        <v>1</v>
      </c>
      <c r="M36" s="30">
        <v>44973533</v>
      </c>
      <c r="N36" s="30"/>
      <c r="O36" s="44">
        <f>SUM(C36*E36+F36*H36+I36*K36+L36*N36)</f>
        <v>0</v>
      </c>
      <c r="P36" s="46">
        <f t="shared" si="6"/>
        <v>0</v>
      </c>
    </row>
    <row r="37" spans="2:18" ht="15.75" thickBot="1" x14ac:dyDescent="0.3">
      <c r="B37" s="12" t="s">
        <v>7</v>
      </c>
      <c r="C37" s="11">
        <f>SUM(C34:C36)</f>
        <v>10</v>
      </c>
      <c r="D37" s="11"/>
      <c r="E37" s="11"/>
      <c r="F37" s="11">
        <f>SUM(F34:F36)</f>
        <v>6</v>
      </c>
      <c r="G37" s="11"/>
      <c r="H37" s="11"/>
      <c r="I37" s="11">
        <f>SUM(I34:I36)</f>
        <v>7</v>
      </c>
      <c r="J37" s="11"/>
      <c r="K37" s="11"/>
      <c r="L37" s="11">
        <f>SUM(L34:L36)</f>
        <v>6</v>
      </c>
      <c r="M37" s="11"/>
      <c r="N37" s="11"/>
      <c r="O37" s="23">
        <f>SUM(O34:O36)</f>
        <v>0</v>
      </c>
      <c r="P37" s="52">
        <f>SUM(P34:P36)</f>
        <v>0</v>
      </c>
      <c r="Q37">
        <f>SUM(C37+F37+I37+L37)</f>
        <v>29</v>
      </c>
    </row>
    <row r="38" spans="2:18" ht="30" customHeight="1" thickBot="1" x14ac:dyDescent="0.3"/>
    <row r="39" spans="2:18" s="16" customFormat="1" ht="15" customHeight="1" thickBot="1" x14ac:dyDescent="0.3">
      <c r="B39" s="4" t="s">
        <v>21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5"/>
    </row>
    <row r="40" spans="2:18" ht="42.95" customHeight="1" thickBot="1" x14ac:dyDescent="0.3">
      <c r="B40" s="17" t="s">
        <v>0</v>
      </c>
      <c r="C40" s="26" t="s">
        <v>35</v>
      </c>
      <c r="D40" s="37" t="s">
        <v>34</v>
      </c>
      <c r="E40" s="38" t="s">
        <v>25</v>
      </c>
      <c r="F40" s="26" t="s">
        <v>36</v>
      </c>
      <c r="G40" s="37" t="s">
        <v>34</v>
      </c>
      <c r="H40" s="38" t="s">
        <v>25</v>
      </c>
      <c r="I40" s="26" t="s">
        <v>37</v>
      </c>
      <c r="J40" s="37" t="s">
        <v>34</v>
      </c>
      <c r="K40" s="38" t="s">
        <v>25</v>
      </c>
      <c r="L40" s="26" t="s">
        <v>38</v>
      </c>
      <c r="M40" s="37" t="s">
        <v>34</v>
      </c>
      <c r="N40" s="38" t="s">
        <v>25</v>
      </c>
      <c r="O40" s="39" t="s">
        <v>26</v>
      </c>
      <c r="P40" s="40" t="s">
        <v>27</v>
      </c>
    </row>
    <row r="41" spans="2:18" x14ac:dyDescent="0.25">
      <c r="B41" s="8" t="s">
        <v>1</v>
      </c>
      <c r="C41" s="29">
        <v>1</v>
      </c>
      <c r="D41" s="55" t="s">
        <v>55</v>
      </c>
      <c r="E41" s="29"/>
      <c r="F41" s="41"/>
      <c r="G41" s="41"/>
      <c r="H41" s="41"/>
      <c r="I41" s="41"/>
      <c r="J41" s="41"/>
      <c r="K41" s="41"/>
      <c r="L41" s="41"/>
      <c r="M41" s="41"/>
      <c r="N41" s="41"/>
      <c r="O41" s="43">
        <f t="shared" ref="O41:O45" si="8">SUM(C41*E41+F41*H41+I41*K41+L41*N41)</f>
        <v>0</v>
      </c>
      <c r="P41" s="45">
        <f t="shared" ref="P41:P45" si="9">SUM(O41*1.21)</f>
        <v>0</v>
      </c>
    </row>
    <row r="42" spans="2:18" x14ac:dyDescent="0.25">
      <c r="B42" s="8" t="s">
        <v>43</v>
      </c>
      <c r="C42" s="29">
        <v>2</v>
      </c>
      <c r="D42" s="55" t="s">
        <v>51</v>
      </c>
      <c r="E42" s="29"/>
      <c r="F42" s="29">
        <v>1</v>
      </c>
      <c r="G42" s="55" t="s">
        <v>52</v>
      </c>
      <c r="H42" s="29"/>
      <c r="I42" s="29">
        <v>1</v>
      </c>
      <c r="J42" s="55" t="s">
        <v>53</v>
      </c>
      <c r="K42" s="29"/>
      <c r="L42" s="29">
        <v>1</v>
      </c>
      <c r="M42" s="55" t="s">
        <v>54</v>
      </c>
      <c r="N42" s="29"/>
      <c r="O42" s="43">
        <f t="shared" si="8"/>
        <v>0</v>
      </c>
      <c r="P42" s="45">
        <f t="shared" si="9"/>
        <v>0</v>
      </c>
    </row>
    <row r="43" spans="2:18" x14ac:dyDescent="0.25">
      <c r="B43" s="8" t="s">
        <v>44</v>
      </c>
      <c r="C43" s="29">
        <v>6</v>
      </c>
      <c r="D43" s="55" t="s">
        <v>62</v>
      </c>
      <c r="E43" s="29"/>
      <c r="F43" s="29">
        <v>3</v>
      </c>
      <c r="G43" s="29" t="s">
        <v>63</v>
      </c>
      <c r="H43" s="29"/>
      <c r="I43" s="5">
        <v>3</v>
      </c>
      <c r="J43" s="5" t="s">
        <v>64</v>
      </c>
      <c r="K43" s="5"/>
      <c r="L43" s="5">
        <v>3</v>
      </c>
      <c r="M43" s="5" t="s">
        <v>65</v>
      </c>
      <c r="N43" s="5"/>
      <c r="O43" s="43">
        <f t="shared" ref="O43" si="10">SUM(C43*E43+F43*H43+I43*K43+L43*N43)</f>
        <v>0</v>
      </c>
      <c r="P43" s="45">
        <f t="shared" ref="P43" si="11">SUM(O43*1.21)</f>
        <v>0</v>
      </c>
    </row>
    <row r="44" spans="2:18" x14ac:dyDescent="0.25">
      <c r="B44" s="8" t="s">
        <v>2</v>
      </c>
      <c r="C44" s="29">
        <v>4</v>
      </c>
      <c r="D44" s="55" t="s">
        <v>56</v>
      </c>
      <c r="E44" s="29"/>
      <c r="F44" s="41"/>
      <c r="G44" s="41"/>
      <c r="H44" s="41"/>
      <c r="I44" s="41"/>
      <c r="J44" s="41"/>
      <c r="K44" s="41"/>
      <c r="L44" s="41"/>
      <c r="M44" s="41"/>
      <c r="N44" s="41"/>
      <c r="O44" s="43">
        <f t="shared" si="8"/>
        <v>0</v>
      </c>
      <c r="P44" s="45">
        <f t="shared" si="9"/>
        <v>0</v>
      </c>
    </row>
    <row r="45" spans="2:18" ht="15.75" thickBot="1" x14ac:dyDescent="0.3">
      <c r="B45" s="9" t="s">
        <v>3</v>
      </c>
      <c r="C45" s="30">
        <v>2</v>
      </c>
      <c r="D45" s="56" t="s">
        <v>46</v>
      </c>
      <c r="E45" s="30"/>
      <c r="F45" s="42"/>
      <c r="G45" s="42"/>
      <c r="H45" s="42"/>
      <c r="I45" s="42"/>
      <c r="J45" s="42"/>
      <c r="K45" s="42"/>
      <c r="L45" s="42"/>
      <c r="M45" s="42"/>
      <c r="N45" s="42"/>
      <c r="O45" s="44">
        <f t="shared" si="8"/>
        <v>0</v>
      </c>
      <c r="P45" s="46">
        <f t="shared" si="9"/>
        <v>0</v>
      </c>
    </row>
    <row r="46" spans="2:18" ht="15.75" thickBot="1" x14ac:dyDescent="0.3">
      <c r="B46" s="12" t="s">
        <v>7</v>
      </c>
      <c r="C46" s="11">
        <f>SUM(C41:C45)</f>
        <v>15</v>
      </c>
      <c r="D46" s="11"/>
      <c r="E46" s="11"/>
      <c r="F46" s="11">
        <f>SUM(F41:F45)</f>
        <v>4</v>
      </c>
      <c r="G46" s="11"/>
      <c r="H46" s="11"/>
      <c r="I46" s="11">
        <f>SUM(I41:I45)</f>
        <v>4</v>
      </c>
      <c r="J46" s="11"/>
      <c r="K46" s="11"/>
      <c r="L46" s="11">
        <f>SUM(L41:L45)</f>
        <v>4</v>
      </c>
      <c r="M46" s="11"/>
      <c r="N46" s="11"/>
      <c r="O46" s="23">
        <f>SUM(O41:O45)</f>
        <v>0</v>
      </c>
      <c r="P46" s="52">
        <f>SUM(P41:P45)</f>
        <v>0</v>
      </c>
      <c r="Q46">
        <f>SUM(C46+F46+I46+L46)</f>
        <v>27</v>
      </c>
    </row>
    <row r="47" spans="2:18" ht="30" customHeight="1" thickBot="1" x14ac:dyDescent="0.3"/>
    <row r="48" spans="2:18" s="16" customFormat="1" ht="15" customHeight="1" thickBot="1" x14ac:dyDescent="0.3">
      <c r="B48" s="4" t="s">
        <v>20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5"/>
    </row>
    <row r="49" spans="2:17" ht="42.6" customHeight="1" thickBot="1" x14ac:dyDescent="0.3">
      <c r="B49" s="17" t="s">
        <v>0</v>
      </c>
      <c r="C49" s="26" t="s">
        <v>35</v>
      </c>
      <c r="D49" s="37" t="s">
        <v>34</v>
      </c>
      <c r="E49" s="38" t="s">
        <v>25</v>
      </c>
      <c r="F49" s="26" t="s">
        <v>36</v>
      </c>
      <c r="G49" s="37" t="s">
        <v>34</v>
      </c>
      <c r="H49" s="38" t="s">
        <v>25</v>
      </c>
      <c r="I49" s="26" t="s">
        <v>37</v>
      </c>
      <c r="J49" s="37" t="s">
        <v>34</v>
      </c>
      <c r="K49" s="38" t="s">
        <v>25</v>
      </c>
      <c r="L49" s="26" t="s">
        <v>38</v>
      </c>
      <c r="M49" s="37" t="s">
        <v>34</v>
      </c>
      <c r="N49" s="38" t="s">
        <v>25</v>
      </c>
      <c r="O49" s="39" t="s">
        <v>26</v>
      </c>
      <c r="P49" s="40" t="s">
        <v>27</v>
      </c>
    </row>
    <row r="50" spans="2:17" x14ac:dyDescent="0.25">
      <c r="B50" s="6" t="s">
        <v>40</v>
      </c>
      <c r="C50" s="28">
        <v>1</v>
      </c>
      <c r="D50" s="28">
        <v>44973536</v>
      </c>
      <c r="E50" s="28"/>
      <c r="F50" s="28">
        <v>1</v>
      </c>
      <c r="G50" s="28">
        <v>44973535</v>
      </c>
      <c r="H50" s="28"/>
      <c r="I50" s="28">
        <v>0</v>
      </c>
      <c r="J50" s="28">
        <v>44973534</v>
      </c>
      <c r="K50" s="28"/>
      <c r="L50" s="28">
        <v>0</v>
      </c>
      <c r="M50" s="28">
        <v>44973533</v>
      </c>
      <c r="N50" s="28"/>
      <c r="O50" s="24">
        <f>SUM(C50*E50+F50*H50+I50*K50+L50*N50)</f>
        <v>0</v>
      </c>
      <c r="P50" s="25">
        <f t="shared" ref="P50:P51" si="12">SUM(O50*1.21)</f>
        <v>0</v>
      </c>
    </row>
    <row r="51" spans="2:17" x14ac:dyDescent="0.25">
      <c r="B51" s="8" t="s">
        <v>44</v>
      </c>
      <c r="C51" s="29">
        <v>6</v>
      </c>
      <c r="D51" s="55" t="s">
        <v>62</v>
      </c>
      <c r="E51" s="29"/>
      <c r="F51" s="29">
        <v>2</v>
      </c>
      <c r="G51" s="29" t="s">
        <v>63</v>
      </c>
      <c r="H51" s="29"/>
      <c r="I51" s="5">
        <v>2</v>
      </c>
      <c r="J51" s="5" t="s">
        <v>64</v>
      </c>
      <c r="K51" s="5"/>
      <c r="L51" s="5">
        <v>2</v>
      </c>
      <c r="M51" s="5" t="s">
        <v>65</v>
      </c>
      <c r="N51" s="5"/>
      <c r="O51" s="43">
        <f>SUM(C51*E51+F51*H51+I51*K51+L51*N51)</f>
        <v>0</v>
      </c>
      <c r="P51" s="45">
        <f t="shared" si="12"/>
        <v>0</v>
      </c>
    </row>
    <row r="52" spans="2:17" ht="15.75" thickBot="1" x14ac:dyDescent="0.3">
      <c r="B52" s="47" t="s">
        <v>3</v>
      </c>
      <c r="C52" s="48">
        <v>3</v>
      </c>
      <c r="D52" s="57" t="s">
        <v>46</v>
      </c>
      <c r="E52" s="48"/>
      <c r="F52" s="49"/>
      <c r="G52" s="49"/>
      <c r="H52" s="49"/>
      <c r="I52" s="49"/>
      <c r="J52" s="49"/>
      <c r="K52" s="49"/>
      <c r="L52" s="49"/>
      <c r="M52" s="49"/>
      <c r="N52" s="49"/>
      <c r="O52" s="50">
        <f>SUM(C52*E52+F52*H52+I52*K52+L52*N52)</f>
        <v>0</v>
      </c>
      <c r="P52" s="51">
        <f t="shared" ref="P52" si="13">SUM(O52*1.21)</f>
        <v>0</v>
      </c>
    </row>
    <row r="53" spans="2:17" ht="15.75" thickBot="1" x14ac:dyDescent="0.3">
      <c r="B53" s="12" t="s">
        <v>7</v>
      </c>
      <c r="C53" s="11">
        <f>SUM(C50:C52)</f>
        <v>10</v>
      </c>
      <c r="D53" s="11"/>
      <c r="E53" s="11"/>
      <c r="F53" s="11">
        <f>SUM(F50:F51)</f>
        <v>3</v>
      </c>
      <c r="G53" s="11"/>
      <c r="H53" s="11"/>
      <c r="I53" s="11">
        <f>SUM(I50:I51)</f>
        <v>2</v>
      </c>
      <c r="J53" s="11"/>
      <c r="K53" s="11"/>
      <c r="L53" s="11">
        <f>SUM(L50:L51)</f>
        <v>2</v>
      </c>
      <c r="M53" s="11"/>
      <c r="N53" s="11"/>
      <c r="O53" s="23">
        <f>SUM(O50:O52)</f>
        <v>0</v>
      </c>
      <c r="P53" s="52">
        <f>SUM(P50:P52)</f>
        <v>0</v>
      </c>
      <c r="Q53">
        <f>SUM(C53+F53+I53+L53)</f>
        <v>17</v>
      </c>
    </row>
    <row r="54" spans="2:17" ht="30" customHeight="1" thickBot="1" x14ac:dyDescent="0.3"/>
    <row r="55" spans="2:17" s="16" customFormat="1" ht="15" customHeight="1" thickBot="1" x14ac:dyDescent="0.3">
      <c r="B55" s="4" t="s">
        <v>19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5"/>
    </row>
    <row r="56" spans="2:17" ht="42" customHeight="1" thickBot="1" x14ac:dyDescent="0.3">
      <c r="B56" s="17" t="s">
        <v>0</v>
      </c>
      <c r="C56" s="26" t="s">
        <v>35</v>
      </c>
      <c r="D56" s="37" t="s">
        <v>34</v>
      </c>
      <c r="E56" s="38" t="s">
        <v>25</v>
      </c>
      <c r="F56" s="26" t="s">
        <v>36</v>
      </c>
      <c r="G56" s="37" t="s">
        <v>34</v>
      </c>
      <c r="H56" s="38" t="s">
        <v>25</v>
      </c>
      <c r="I56" s="26" t="s">
        <v>37</v>
      </c>
      <c r="J56" s="37" t="s">
        <v>34</v>
      </c>
      <c r="K56" s="38" t="s">
        <v>25</v>
      </c>
      <c r="L56" s="26" t="s">
        <v>38</v>
      </c>
      <c r="M56" s="37" t="s">
        <v>34</v>
      </c>
      <c r="N56" s="38" t="s">
        <v>25</v>
      </c>
      <c r="O56" s="39" t="s">
        <v>26</v>
      </c>
      <c r="P56" s="40" t="s">
        <v>27</v>
      </c>
    </row>
    <row r="57" spans="2:17" x14ac:dyDescent="0.25">
      <c r="B57" s="6" t="s">
        <v>4</v>
      </c>
      <c r="C57" s="28">
        <v>2</v>
      </c>
      <c r="D57" s="54" t="s">
        <v>57</v>
      </c>
      <c r="E57" s="54"/>
      <c r="F57" s="54">
        <v>2</v>
      </c>
      <c r="G57" s="54" t="s">
        <v>58</v>
      </c>
      <c r="H57" s="54"/>
      <c r="I57" s="54">
        <v>2</v>
      </c>
      <c r="J57" s="54" t="s">
        <v>59</v>
      </c>
      <c r="K57" s="54"/>
      <c r="L57" s="54">
        <v>2</v>
      </c>
      <c r="M57" s="54" t="s">
        <v>60</v>
      </c>
      <c r="N57" s="54"/>
      <c r="O57" s="24">
        <f t="shared" ref="O57:O60" si="14">SUM(C57*E57+F57*H57+I57*K57+L57*N57)</f>
        <v>0</v>
      </c>
      <c r="P57" s="25">
        <f t="shared" ref="P57" si="15">SUM(O57*1.21)</f>
        <v>0</v>
      </c>
    </row>
    <row r="58" spans="2:17" x14ac:dyDescent="0.25">
      <c r="B58" s="8" t="s">
        <v>40</v>
      </c>
      <c r="C58" s="29">
        <v>2</v>
      </c>
      <c r="D58" s="29">
        <v>44973536</v>
      </c>
      <c r="E58" s="29"/>
      <c r="F58" s="29">
        <v>2</v>
      </c>
      <c r="G58" s="29">
        <v>44973535</v>
      </c>
      <c r="H58" s="29"/>
      <c r="I58" s="29">
        <v>2</v>
      </c>
      <c r="J58" s="29">
        <v>44973534</v>
      </c>
      <c r="K58" s="29"/>
      <c r="L58" s="29">
        <v>2</v>
      </c>
      <c r="M58" s="29">
        <v>44973533</v>
      </c>
      <c r="N58" s="29"/>
      <c r="O58" s="43">
        <f>SUM(C58*E58+F58*H58+I58*K58+L58*N58)</f>
        <v>0</v>
      </c>
      <c r="P58" s="45">
        <f t="shared" ref="P58" si="16">SUM(O58*1.21)</f>
        <v>0</v>
      </c>
    </row>
    <row r="59" spans="2:17" x14ac:dyDescent="0.25">
      <c r="B59" s="8" t="s">
        <v>44</v>
      </c>
      <c r="C59" s="29">
        <v>8</v>
      </c>
      <c r="D59" s="55" t="s">
        <v>62</v>
      </c>
      <c r="E59" s="29"/>
      <c r="F59" s="29">
        <v>8</v>
      </c>
      <c r="G59" s="29" t="s">
        <v>63</v>
      </c>
      <c r="H59" s="29"/>
      <c r="I59" s="5">
        <v>8</v>
      </c>
      <c r="J59" s="5" t="s">
        <v>64</v>
      </c>
      <c r="K59" s="5"/>
      <c r="L59" s="5">
        <v>8</v>
      </c>
      <c r="M59" s="5" t="s">
        <v>65</v>
      </c>
      <c r="N59" s="5"/>
      <c r="O59" s="43">
        <f>SUM(C59*E59+F59*H59+I59*K59+L59*N59)</f>
        <v>0</v>
      </c>
      <c r="P59" s="45">
        <f t="shared" ref="P59" si="17">SUM(O59*1.21)</f>
        <v>0</v>
      </c>
    </row>
    <row r="60" spans="2:17" ht="15.75" thickBot="1" x14ac:dyDescent="0.3">
      <c r="B60" s="47" t="s">
        <v>42</v>
      </c>
      <c r="C60" s="48">
        <v>2</v>
      </c>
      <c r="D60" s="57" t="s">
        <v>61</v>
      </c>
      <c r="E60" s="48"/>
      <c r="F60" s="49"/>
      <c r="G60" s="49"/>
      <c r="H60" s="49"/>
      <c r="I60" s="49"/>
      <c r="J60" s="49"/>
      <c r="K60" s="49"/>
      <c r="L60" s="49"/>
      <c r="M60" s="49"/>
      <c r="N60" s="49"/>
      <c r="O60" s="50">
        <f t="shared" si="14"/>
        <v>0</v>
      </c>
      <c r="P60" s="51">
        <f t="shared" ref="P60" si="18">SUM(O60*1.21)</f>
        <v>0</v>
      </c>
    </row>
    <row r="61" spans="2:17" ht="15.75" thickBot="1" x14ac:dyDescent="0.3">
      <c r="B61" s="12" t="s">
        <v>7</v>
      </c>
      <c r="C61" s="11">
        <f>SUM(C57:C60)</f>
        <v>14</v>
      </c>
      <c r="D61" s="11"/>
      <c r="E61" s="11"/>
      <c r="F61" s="11">
        <f>SUM(F57:F60)</f>
        <v>12</v>
      </c>
      <c r="G61" s="11"/>
      <c r="H61" s="11"/>
      <c r="I61" s="11">
        <f>SUM(I57:I60)</f>
        <v>12</v>
      </c>
      <c r="J61" s="11"/>
      <c r="K61" s="11"/>
      <c r="L61" s="11">
        <f>SUM(L57:L60)</f>
        <v>12</v>
      </c>
      <c r="M61" s="60"/>
      <c r="N61" s="60"/>
      <c r="O61" s="61">
        <f>SUM(O57:O60)</f>
        <v>0</v>
      </c>
      <c r="P61" s="52">
        <f>SUM(P57:P60)</f>
        <v>0</v>
      </c>
      <c r="Q61">
        <f>SUM(C61+F61+I61+L61)</f>
        <v>50</v>
      </c>
    </row>
    <row r="62" spans="2:17" ht="30" customHeight="1" thickBot="1" x14ac:dyDescent="0.3"/>
    <row r="63" spans="2:17" s="16" customFormat="1" ht="15" customHeight="1" thickBot="1" x14ac:dyDescent="0.3">
      <c r="B63" s="4" t="s">
        <v>22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5"/>
    </row>
    <row r="64" spans="2:17" ht="43.5" customHeight="1" thickBot="1" x14ac:dyDescent="0.3">
      <c r="B64" s="17" t="s">
        <v>0</v>
      </c>
      <c r="C64" s="26" t="s">
        <v>35</v>
      </c>
      <c r="D64" s="37" t="s">
        <v>34</v>
      </c>
      <c r="E64" s="38" t="s">
        <v>25</v>
      </c>
      <c r="F64" s="26" t="s">
        <v>36</v>
      </c>
      <c r="G64" s="37" t="s">
        <v>34</v>
      </c>
      <c r="H64" s="38" t="s">
        <v>25</v>
      </c>
      <c r="I64" s="26" t="s">
        <v>37</v>
      </c>
      <c r="J64" s="37" t="s">
        <v>34</v>
      </c>
      <c r="K64" s="38" t="s">
        <v>25</v>
      </c>
      <c r="L64" s="26" t="s">
        <v>38</v>
      </c>
      <c r="M64" s="37" t="s">
        <v>34</v>
      </c>
      <c r="N64" s="38" t="s">
        <v>25</v>
      </c>
      <c r="O64" s="39" t="s">
        <v>26</v>
      </c>
      <c r="P64" s="40" t="s">
        <v>27</v>
      </c>
    </row>
    <row r="65" spans="2:17" x14ac:dyDescent="0.25">
      <c r="B65" s="8" t="s">
        <v>44</v>
      </c>
      <c r="C65" s="29">
        <v>4</v>
      </c>
      <c r="D65" s="55" t="s">
        <v>62</v>
      </c>
      <c r="E65" s="29"/>
      <c r="F65" s="29">
        <v>3</v>
      </c>
      <c r="G65" s="29" t="s">
        <v>63</v>
      </c>
      <c r="H65" s="29"/>
      <c r="I65" s="5">
        <v>3</v>
      </c>
      <c r="J65" s="5" t="s">
        <v>64</v>
      </c>
      <c r="K65" s="5"/>
      <c r="L65" s="5">
        <v>3</v>
      </c>
      <c r="M65" s="5" t="s">
        <v>65</v>
      </c>
      <c r="N65" s="5"/>
      <c r="O65" s="43">
        <f>SUM(C65*E65+F65*H65+I65*K65+L65*N65)</f>
        <v>0</v>
      </c>
      <c r="P65" s="45">
        <f t="shared" ref="P65:P66" si="19">SUM(O65*1.21)</f>
        <v>0</v>
      </c>
    </row>
    <row r="66" spans="2:17" x14ac:dyDescent="0.25">
      <c r="B66" s="8" t="s">
        <v>40</v>
      </c>
      <c r="C66" s="29">
        <v>1</v>
      </c>
      <c r="D66" s="29">
        <v>44973536</v>
      </c>
      <c r="E66" s="29"/>
      <c r="F66" s="29">
        <v>1</v>
      </c>
      <c r="G66" s="29">
        <v>44973535</v>
      </c>
      <c r="H66" s="29"/>
      <c r="I66" s="29">
        <v>1</v>
      </c>
      <c r="J66" s="29">
        <v>44973534</v>
      </c>
      <c r="K66" s="29"/>
      <c r="L66" s="29">
        <v>1</v>
      </c>
      <c r="M66" s="29">
        <v>44973533</v>
      </c>
      <c r="N66" s="29"/>
      <c r="O66" s="43">
        <f>SUM(C66*E66+F66*H66+I66*K66+L66*N66)</f>
        <v>0</v>
      </c>
      <c r="P66" s="45">
        <f t="shared" si="19"/>
        <v>0</v>
      </c>
    </row>
    <row r="67" spans="2:17" x14ac:dyDescent="0.25">
      <c r="B67" s="8" t="s">
        <v>5</v>
      </c>
      <c r="C67" s="29">
        <v>2</v>
      </c>
      <c r="D67" s="55" t="s">
        <v>47</v>
      </c>
      <c r="E67" s="55"/>
      <c r="F67" s="55">
        <v>2</v>
      </c>
      <c r="G67" s="55" t="s">
        <v>50</v>
      </c>
      <c r="H67" s="55"/>
      <c r="I67" s="55">
        <v>2</v>
      </c>
      <c r="J67" s="55" t="s">
        <v>48</v>
      </c>
      <c r="K67" s="55"/>
      <c r="L67" s="55">
        <v>2</v>
      </c>
      <c r="M67" s="55" t="s">
        <v>49</v>
      </c>
      <c r="N67" s="29"/>
      <c r="O67" s="43">
        <f>SUM(C67*E67+F67*H67+I67*K67+L67*N67)</f>
        <v>0</v>
      </c>
      <c r="P67" s="45">
        <f t="shared" ref="P67" si="20">SUM(O67*1.21)</f>
        <v>0</v>
      </c>
    </row>
    <row r="68" spans="2:17" ht="15.75" thickBot="1" x14ac:dyDescent="0.3">
      <c r="B68" s="9" t="s">
        <v>39</v>
      </c>
      <c r="C68" s="30">
        <v>1</v>
      </c>
      <c r="D68" s="56" t="s">
        <v>46</v>
      </c>
      <c r="E68" s="30"/>
      <c r="F68" s="42"/>
      <c r="G68" s="42"/>
      <c r="H68" s="42"/>
      <c r="I68" s="42"/>
      <c r="J68" s="42"/>
      <c r="K68" s="42"/>
      <c r="L68" s="42"/>
      <c r="M68" s="42"/>
      <c r="N68" s="42"/>
      <c r="O68" s="44">
        <f>SUM(C68*E68+F68*H68+I68*K68+L68*N68)</f>
        <v>0</v>
      </c>
      <c r="P68" s="46">
        <f t="shared" ref="P68" si="21">SUM(O68*1.21)</f>
        <v>0</v>
      </c>
    </row>
    <row r="69" spans="2:17" ht="15.75" thickBot="1" x14ac:dyDescent="0.3">
      <c r="B69" s="12" t="s">
        <v>7</v>
      </c>
      <c r="C69" s="11">
        <f>SUM(C65:C68)</f>
        <v>8</v>
      </c>
      <c r="D69" s="11"/>
      <c r="E69" s="11"/>
      <c r="F69" s="11">
        <f>SUM(F65:F68)</f>
        <v>6</v>
      </c>
      <c r="G69" s="11"/>
      <c r="H69" s="11"/>
      <c r="I69" s="11">
        <f>SUM(I65:I68)</f>
        <v>6</v>
      </c>
      <c r="J69" s="11"/>
      <c r="K69" s="11"/>
      <c r="L69" s="11">
        <f>SUM(L65:L68)</f>
        <v>6</v>
      </c>
      <c r="M69" s="11"/>
      <c r="N69" s="11"/>
      <c r="O69" s="23">
        <f>SUM(O65:O68)</f>
        <v>0</v>
      </c>
      <c r="P69" s="52">
        <f>SUM(P65:P68)</f>
        <v>0</v>
      </c>
      <c r="Q69">
        <f>SUM(C69+F69+I69+L69)</f>
        <v>26</v>
      </c>
    </row>
    <row r="70" spans="2:17" ht="30" customHeight="1" thickBot="1" x14ac:dyDescent="0.3"/>
    <row r="71" spans="2:17" s="16" customFormat="1" ht="15" customHeight="1" thickBot="1" x14ac:dyDescent="0.3">
      <c r="B71" s="4" t="s">
        <v>23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5"/>
    </row>
    <row r="72" spans="2:17" ht="44.45" customHeight="1" thickBot="1" x14ac:dyDescent="0.3">
      <c r="B72" s="17" t="s">
        <v>0</v>
      </c>
      <c r="C72" s="26" t="s">
        <v>35</v>
      </c>
      <c r="D72" s="37" t="s">
        <v>34</v>
      </c>
      <c r="E72" s="38" t="s">
        <v>25</v>
      </c>
      <c r="F72" s="26" t="s">
        <v>36</v>
      </c>
      <c r="G72" s="37" t="s">
        <v>34</v>
      </c>
      <c r="H72" s="38" t="s">
        <v>25</v>
      </c>
      <c r="I72" s="26" t="s">
        <v>37</v>
      </c>
      <c r="J72" s="37" t="s">
        <v>34</v>
      </c>
      <c r="K72" s="38" t="s">
        <v>25</v>
      </c>
      <c r="L72" s="26" t="s">
        <v>38</v>
      </c>
      <c r="M72" s="37" t="s">
        <v>34</v>
      </c>
      <c r="N72" s="38" t="s">
        <v>25</v>
      </c>
      <c r="O72" s="39" t="s">
        <v>26</v>
      </c>
      <c r="P72" s="40" t="s">
        <v>27</v>
      </c>
    </row>
    <row r="73" spans="2:17" x14ac:dyDescent="0.25">
      <c r="B73" s="47" t="s">
        <v>44</v>
      </c>
      <c r="C73" s="48">
        <v>2</v>
      </c>
      <c r="D73" s="57" t="s">
        <v>62</v>
      </c>
      <c r="E73" s="48"/>
      <c r="F73" s="48">
        <v>1</v>
      </c>
      <c r="G73" s="48" t="s">
        <v>63</v>
      </c>
      <c r="H73" s="48"/>
      <c r="I73" s="62">
        <v>1</v>
      </c>
      <c r="J73" s="62" t="s">
        <v>64</v>
      </c>
      <c r="K73" s="62"/>
      <c r="L73" s="62">
        <v>1</v>
      </c>
      <c r="M73" s="62" t="s">
        <v>65</v>
      </c>
      <c r="N73" s="62"/>
      <c r="O73" s="50">
        <f>SUM(C73*E73+F73*H73+I73*K73+L73*N73)</f>
        <v>0</v>
      </c>
      <c r="P73" s="51">
        <f t="shared" ref="P73:P74" si="22">SUM(O73*1.21)</f>
        <v>0</v>
      </c>
    </row>
    <row r="74" spans="2:17" ht="15.75" thickBot="1" x14ac:dyDescent="0.3">
      <c r="B74" s="9" t="s">
        <v>41</v>
      </c>
      <c r="C74" s="30">
        <v>2</v>
      </c>
      <c r="D74" s="56" t="s">
        <v>45</v>
      </c>
      <c r="E74" s="30"/>
      <c r="F74" s="49"/>
      <c r="G74" s="49"/>
      <c r="H74" s="49"/>
      <c r="I74" s="49"/>
      <c r="J74" s="49"/>
      <c r="K74" s="49"/>
      <c r="L74" s="49"/>
      <c r="M74" s="49"/>
      <c r="N74" s="49"/>
      <c r="O74" s="50">
        <f>SUM(C74*E74+F74*H74+I74*K74+L74*N74)</f>
        <v>0</v>
      </c>
      <c r="P74" s="51">
        <f t="shared" si="22"/>
        <v>0</v>
      </c>
    </row>
    <row r="75" spans="2:17" ht="15.75" thickBot="1" x14ac:dyDescent="0.3">
      <c r="B75" s="12" t="s">
        <v>7</v>
      </c>
      <c r="C75" s="11">
        <f>SUM(C73)</f>
        <v>2</v>
      </c>
      <c r="D75" s="11"/>
      <c r="E75" s="11"/>
      <c r="F75" s="11">
        <f>SUM(F73)</f>
        <v>1</v>
      </c>
      <c r="G75" s="11"/>
      <c r="H75" s="11"/>
      <c r="I75" s="11">
        <f>SUM(I73)</f>
        <v>1</v>
      </c>
      <c r="J75" s="11"/>
      <c r="K75" s="11"/>
      <c r="L75" s="11">
        <f>SUM(L73)</f>
        <v>1</v>
      </c>
      <c r="M75" s="11"/>
      <c r="N75" s="11"/>
      <c r="O75" s="23">
        <f>SUM(O73:O74)</f>
        <v>0</v>
      </c>
      <c r="P75" s="52">
        <f>SUM(P73:P74)</f>
        <v>0</v>
      </c>
      <c r="Q75">
        <f>SUM(C75+F75+I75+L75)</f>
        <v>5</v>
      </c>
    </row>
    <row r="76" spans="2:17" ht="9.75" customHeight="1" x14ac:dyDescent="0.25"/>
    <row r="77" spans="2:17" x14ac:dyDescent="0.25">
      <c r="B77" t="s">
        <v>11</v>
      </c>
      <c r="F77">
        <f>SUM(Q13:Q75)</f>
        <v>244</v>
      </c>
    </row>
    <row r="78" spans="2:17" ht="17.45" customHeight="1" x14ac:dyDescent="0.25">
      <c r="B78" s="18" t="s">
        <v>8</v>
      </c>
      <c r="C78" s="72">
        <f>O18+O24+O37+O46+O53+O61+O69+O75+O30</f>
        <v>0</v>
      </c>
      <c r="D78" s="72"/>
      <c r="E78" s="72"/>
      <c r="F78" s="73"/>
      <c r="G78" s="27"/>
      <c r="H78" s="27"/>
    </row>
    <row r="79" spans="2:17" ht="18.95" customHeight="1" x14ac:dyDescent="0.25">
      <c r="B79" s="18" t="s">
        <v>9</v>
      </c>
      <c r="C79" s="74">
        <f>P18+P24+P37+P46+P53+P61+P69+P75+P30</f>
        <v>0</v>
      </c>
      <c r="D79" s="74"/>
      <c r="E79" s="74"/>
      <c r="F79" s="75"/>
      <c r="G79" s="36"/>
      <c r="H79" s="27"/>
    </row>
  </sheetData>
  <mergeCells count="2">
    <mergeCell ref="C78:F78"/>
    <mergeCell ref="C79:F79"/>
  </mergeCells>
  <pageMargins left="0.11811023622047245" right="0.51181102362204722" top="0.59055118110236227" bottom="0" header="0" footer="0"/>
  <pageSetup paperSize="9" scale="6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NTB-SEKRETARIAT</dc:creator>
  <cp:lastModifiedBy>Pahrová Ladislava</cp:lastModifiedBy>
  <cp:lastPrinted>2019-02-04T12:31:51Z</cp:lastPrinted>
  <dcterms:created xsi:type="dcterms:W3CDTF">2016-11-04T08:20:06Z</dcterms:created>
  <dcterms:modified xsi:type="dcterms:W3CDTF">2019-02-04T13:23:41Z</dcterms:modified>
</cp:coreProperties>
</file>