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edl\Desktop\PDPS Ulice Kollárova\"/>
    </mc:Choice>
  </mc:AlternateContent>
  <bookViews>
    <workbookView xWindow="0" yWindow="0" windowWidth="23040" windowHeight="8496" activeTab="1"/>
  </bookViews>
  <sheets>
    <sheet name="SO 000" sheetId="2" r:id="rId1"/>
    <sheet name="SO 101" sheetId="3" r:id="rId2"/>
  </sheets>
  <calcPr calcId="162913"/>
</workbook>
</file>

<file path=xl/calcChain.xml><?xml version="1.0" encoding="utf-8"?>
<calcChain xmlns="http://schemas.openxmlformats.org/spreadsheetml/2006/main">
  <c r="I272" i="3" l="1"/>
  <c r="O272" i="3" s="1"/>
  <c r="I268" i="3"/>
  <c r="O268" i="3" s="1"/>
  <c r="I264" i="3"/>
  <c r="O264" i="3" s="1"/>
  <c r="I260" i="3"/>
  <c r="O260" i="3" s="1"/>
  <c r="I256" i="3"/>
  <c r="O256" i="3" s="1"/>
  <c r="I252" i="3"/>
  <c r="O252" i="3" s="1"/>
  <c r="I248" i="3"/>
  <c r="O248" i="3" s="1"/>
  <c r="I244" i="3"/>
  <c r="O244" i="3" s="1"/>
  <c r="I240" i="3"/>
  <c r="O240" i="3" s="1"/>
  <c r="I236" i="3"/>
  <c r="O236" i="3" s="1"/>
  <c r="I232" i="3"/>
  <c r="O232" i="3" s="1"/>
  <c r="I228" i="3"/>
  <c r="I211" i="3" s="1"/>
  <c r="I224" i="3"/>
  <c r="O224" i="3" s="1"/>
  <c r="I220" i="3"/>
  <c r="O220" i="3" s="1"/>
  <c r="I216" i="3"/>
  <c r="O216" i="3" s="1"/>
  <c r="I212" i="3"/>
  <c r="O212" i="3" s="1"/>
  <c r="I194" i="3"/>
  <c r="I207" i="3"/>
  <c r="O207" i="3" s="1"/>
  <c r="O203" i="3"/>
  <c r="I203" i="3"/>
  <c r="O199" i="3"/>
  <c r="I199" i="3"/>
  <c r="I195" i="3"/>
  <c r="O195" i="3" s="1"/>
  <c r="I190" i="3"/>
  <c r="O190" i="3" s="1"/>
  <c r="O186" i="3"/>
  <c r="I186" i="3"/>
  <c r="I182" i="3"/>
  <c r="O182" i="3" s="1"/>
  <c r="I178" i="3"/>
  <c r="O178" i="3" s="1"/>
  <c r="I174" i="3"/>
  <c r="O174" i="3" s="1"/>
  <c r="I170" i="3"/>
  <c r="O170" i="3" s="1"/>
  <c r="I166" i="3"/>
  <c r="O166" i="3" s="1"/>
  <c r="O162" i="3"/>
  <c r="I162" i="3"/>
  <c r="I158" i="3"/>
  <c r="I145" i="3" s="1"/>
  <c r="I154" i="3"/>
  <c r="O154" i="3" s="1"/>
  <c r="I150" i="3"/>
  <c r="O150" i="3" s="1"/>
  <c r="I146" i="3"/>
  <c r="O146" i="3" s="1"/>
  <c r="I141" i="3"/>
  <c r="I128" i="3" s="1"/>
  <c r="I137" i="3"/>
  <c r="O137" i="3" s="1"/>
  <c r="O133" i="3"/>
  <c r="I133" i="3"/>
  <c r="O129" i="3"/>
  <c r="I129" i="3"/>
  <c r="I123" i="3"/>
  <c r="I124" i="3"/>
  <c r="O124" i="3" s="1"/>
  <c r="I119" i="3"/>
  <c r="I106" i="3" s="1"/>
  <c r="I115" i="3"/>
  <c r="O115" i="3" s="1"/>
  <c r="O111" i="3"/>
  <c r="I111" i="3"/>
  <c r="O107" i="3"/>
  <c r="I107" i="3"/>
  <c r="I102" i="3"/>
  <c r="O102" i="3" s="1"/>
  <c r="O98" i="3"/>
  <c r="I98" i="3"/>
  <c r="O94" i="3"/>
  <c r="I94" i="3"/>
  <c r="I90" i="3"/>
  <c r="O90" i="3" s="1"/>
  <c r="I86" i="3"/>
  <c r="O86" i="3" s="1"/>
  <c r="I82" i="3"/>
  <c r="O82" i="3" s="1"/>
  <c r="I78" i="3"/>
  <c r="O78" i="3" s="1"/>
  <c r="O74" i="3"/>
  <c r="I74" i="3"/>
  <c r="O70" i="3"/>
  <c r="I70" i="3"/>
  <c r="I66" i="3"/>
  <c r="O66" i="3" s="1"/>
  <c r="I62" i="3"/>
  <c r="O62" i="3" s="1"/>
  <c r="I58" i="3"/>
  <c r="O58" i="3" s="1"/>
  <c r="I54" i="3"/>
  <c r="O54" i="3" s="1"/>
  <c r="O50" i="3"/>
  <c r="I50" i="3"/>
  <c r="O46" i="3"/>
  <c r="I46" i="3"/>
  <c r="I42" i="3"/>
  <c r="I21" i="3" s="1"/>
  <c r="I38" i="3"/>
  <c r="O38" i="3" s="1"/>
  <c r="I34" i="3"/>
  <c r="O34" i="3" s="1"/>
  <c r="I30" i="3"/>
  <c r="O30" i="3" s="1"/>
  <c r="O26" i="3"/>
  <c r="I26" i="3"/>
  <c r="O22" i="3"/>
  <c r="I22" i="3"/>
  <c r="I8" i="3"/>
  <c r="O17" i="3"/>
  <c r="I17" i="3"/>
  <c r="O13" i="3"/>
  <c r="I13" i="3"/>
  <c r="O9" i="3"/>
  <c r="I9" i="3"/>
  <c r="I40" i="2"/>
  <c r="O36" i="2"/>
  <c r="I36" i="2"/>
  <c r="I32" i="2"/>
  <c r="O32" i="2" s="1"/>
  <c r="O29" i="2"/>
  <c r="I29" i="2"/>
  <c r="I25" i="2"/>
  <c r="O25" i="2" s="1"/>
  <c r="I21" i="2"/>
  <c r="O21" i="2" s="1"/>
  <c r="I17" i="2"/>
  <c r="O17" i="2" s="1"/>
  <c r="O13" i="2"/>
  <c r="I13" i="2"/>
  <c r="I9" i="2"/>
  <c r="O9" i="2" s="1"/>
  <c r="I3" i="3" l="1"/>
  <c r="O42" i="3"/>
  <c r="O158" i="3"/>
  <c r="O228" i="3"/>
  <c r="I8" i="2"/>
  <c r="I3" i="2" s="1"/>
  <c r="O119" i="3"/>
  <c r="O141" i="3"/>
</calcChain>
</file>

<file path=xl/sharedStrings.xml><?xml version="1.0" encoding="utf-8"?>
<sst xmlns="http://schemas.openxmlformats.org/spreadsheetml/2006/main" count="866" uniqueCount="354">
  <si>
    <t>EstiCon</t>
  </si>
  <si>
    <t xml:space="preserve">Firma: </t>
  </si>
  <si>
    <t>Soupis prací objektu</t>
  </si>
  <si>
    <t>S</t>
  </si>
  <si>
    <t>Stavba:</t>
  </si>
  <si>
    <t>23W22 045</t>
  </si>
  <si>
    <t>KV, Kollárova ulice - parkovací stání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</si>
  <si>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</si>
  <si>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</si>
  <si>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</si>
  <si>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</si>
  <si>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</si>
  <si>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</si>
  <si>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</si>
  <si>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</si>
  <si>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</si>
  <si>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</si>
  <si>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</si>
  <si>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</si>
  <si>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</si>
  <si>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</si>
  <si>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</si>
  <si>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</si>
  <si>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</si>
  <si>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</si>
  <si>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</si>
  <si>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02900R</t>
  </si>
  <si>
    <t/>
  </si>
  <si>
    <t>OSTATNÍ POŽADAVKY - VLOŽENÍ STAVBY DO VEŘEJNÉ DIGITÁLNÍ MAPY</t>
  </si>
  <si>
    <t>KPL</t>
  </si>
  <si>
    <t>PP</t>
  </si>
  <si>
    <t>VV</t>
  </si>
  <si>
    <t>1 = 1,000 [A]</t>
  </si>
  <si>
    <t>TS</t>
  </si>
  <si>
    <t>zahrnuje veškeré náklady spojené s objednatelem požadovanými pracemi</t>
  </si>
  <si>
    <t>02910</t>
  </si>
  <si>
    <t>OSTATNÍ POŽADAVKY - ZEMĚMĚŘIČSKÁ MĚŘENÍ</t>
  </si>
  <si>
    <t>Zaměření skutečného provedení 1 = 1,000 [A]</t>
  </si>
  <si>
    <t>zahrnuje veškeré náklady spojené s objednatelem požadovanými pracemi, 
- pro stanovení orientační investorské ceny určete jednotkovou cenu jako 1% odhadované ceny stavby</t>
  </si>
  <si>
    <t>02940</t>
  </si>
  <si>
    <t>1</t>
  </si>
  <si>
    <t>OSTATNÍ POŽADAVKY - VYPRACOVÁNÍ DOKUMENTACE</t>
  </si>
  <si>
    <t>Projektová dokumentace skutečného provedení 1 = 1,000 [A]</t>
  </si>
  <si>
    <t>2</t>
  </si>
  <si>
    <t>Stanovení místní úpravy (povolení) včetně zajištění potřebných stanovisek. Aktualizace návrhu dopravního značení.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</si>
  <si>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</si>
  <si>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</si>
  <si>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</si>
  <si>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03350</t>
  </si>
  <si>
    <t>SLUŽBY ZAJIŠŤUJÍCÍ REGUL, PŘEVED A OCHRANU VEŘEJ DOPRAVY</t>
  </si>
  <si>
    <t>Kompletní dodávka DIO (za celou dobu trvání stavby). Zahrnuje veškeré náklady za návrh, projednání, stanovení, pronájem a údržbu provizorního dopravního značení včetně jeho doplnění dle požadavku Policie ČR. Včetně osazení omluvných tabulí ŘSD</t>
  </si>
  <si>
    <t>zahrnuje objednatelem povolené náklady na služby pro zhotovitele</t>
  </si>
  <si>
    <t>03370</t>
  </si>
  <si>
    <t>POMOCNÉ PRÁCE ZAJIŠŤUJÍCÍ BOZP NA STAVENIŠTI</t>
  </si>
  <si>
    <t>související náklady BOZP dle příslušných předpisů;
(např. oplocení, zábradlí, lávky přes výkopy, apod.);
zohlednění provozních směrnic ŘSD ČR dostupných na www.rsd.cz
kompletní dodávka za celou dobu trvání stavby.</t>
  </si>
  <si>
    <t>03730</t>
  </si>
  <si>
    <t>POMOC PRÁCE ZAJIŠŤ NEBO ZŘÍZ OCHRANU INŽENÝRSKÝCH SÍTÍ</t>
  </si>
  <si>
    <t>Obnova vyjádření správců sítí, vytýčení podzemního vedení, ochrana vedení související s prováděním prací, v případě potřeby ověření polohy kopanou sondou</t>
  </si>
  <si>
    <t>zahrnuje objednatelem povolené náklady na požadovaná zařízení zhotovitele</t>
  </si>
  <si>
    <t>Zemní práce</t>
  </si>
  <si>
    <t>SO 101</t>
  </si>
  <si>
    <t>Parkovací stání</t>
  </si>
  <si>
    <t>014101</t>
  </si>
  <si>
    <t>POPLATKY ZA SKLÁDKU</t>
  </si>
  <si>
    <t>M3</t>
  </si>
  <si>
    <t>Zemina, travní drn</t>
  </si>
  <si>
    <t>Položka 11130 - Travní drn 623*0,05 = 31,150 [A]_x000D_
Položka 17120 568,40 = 568,400 [B]_x000D_
Položka 17411 - odečet zpětného použití -130,28 = -130,280 [C]_x000D_
Položka 171101 - odečet zpětného použití -75,380 = -75,380 [D]_x000D_
Celkové množství = 393,890</t>
  </si>
  <si>
    <t>Položka zahrnuje:
- veškeré poplatky provozovateli skládky související s uložením odpadu na skládce.
Položka nezahrnuje:
- x</t>
  </si>
  <si>
    <t>Beton, kamenivo</t>
  </si>
  <si>
    <t>Položka  11318 - bet. dlažba + podklad 120*0,37 = 44,400 [A]_x000D_
Položka 11352 - obruba betonová 176*0,120 = 21,120 [B]_x000D_
Položka 11333 - konstrukce vozovky 482,65 = 482,650 [D]_x000D_
Položka 11313 - asfaltový chodník 10,750 = 10,750 [E]_x000D_
Celkové množství = 558,920</t>
  </si>
  <si>
    <t>014211</t>
  </si>
  <si>
    <t>POPLATKY ZA ZEMNÍK - ORNICE</t>
  </si>
  <si>
    <t>Nákup ornice</t>
  </si>
  <si>
    <t>660*0.150 = 99,000 [A]</t>
  </si>
  <si>
    <t>Položka zahrnuje:
- veškeré poplatky majiteli zemníku související s nákupem zeminy (nikoliv s otvírkou zemníku)
Položka nezahrnuje:
- x</t>
  </si>
  <si>
    <t>11130</t>
  </si>
  <si>
    <t>SEJMUTÍ DRNU</t>
  </si>
  <si>
    <t>M2</t>
  </si>
  <si>
    <t>Tl. 50 mm</t>
  </si>
  <si>
    <t>623 = 623,000 [A]</t>
  </si>
  <si>
    <t>Položka zahrnuje:
- vodorovnou dopravu  a uložení na skládku
Položka nezahrnuje:
- x</t>
  </si>
  <si>
    <t>11222</t>
  </si>
  <si>
    <t>ODSTRANĚNÍ PAŘEZŮ D DO 0,9M</t>
  </si>
  <si>
    <t>KUS</t>
  </si>
  <si>
    <t>Včetně uložení na skládku</t>
  </si>
  <si>
    <t>12 = 12,000 [A]</t>
  </si>
  <si>
    <t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</si>
  <si>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11313</t>
  </si>
  <si>
    <t>ODSTRANĚNÍ KRYTU ZPEVNĚNÝCH PLOCH S ASFALTOVÝM POJIVEM</t>
  </si>
  <si>
    <t>Včetně podkladních vrstev do hl. 0,25 m</t>
  </si>
  <si>
    <t>Stávající afalt. chodník 43*0,25 = 10,750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</si>
  <si>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</si>
  <si>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</si>
  <si>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</si>
  <si>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Zámková dlažba betonová tl. 80 mm, tl. konstrukce 370 mm, _x000D_
plocha 120 m2_x000D_
Včetně podkladních vrstev</t>
  </si>
  <si>
    <t>120*0,37 = 44,400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</si>
  <si>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</si>
  <si>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11333</t>
  </si>
  <si>
    <t>ODSTRANĚNÍ PODKLADU ZPEVNĚNÝCH PLOCH S ASFALT POJIVEM</t>
  </si>
  <si>
    <t>Konstrukce stávající vozovky po odfrézování v místě budoucí vozovky konstrukce B</t>
  </si>
  <si>
    <t>Vozovka pod konstrukcí B 1259*0,35 = 440,650 [A]_x000D_
Vozovka v místě zrušené části komunikace 120*0,35 = 42,000 [B]_x000D_
Celkové množství = 482,650</t>
  </si>
  <si>
    <t>11352</t>
  </si>
  <si>
    <t>ODSTRANĚNÍ CHODNÍKOVÝCH A SILNIČNÍCH OBRUBNÍKŮ BETONOVÝCH</t>
  </si>
  <si>
    <t>M</t>
  </si>
  <si>
    <t>Silniční obruba 108 = 108,000 [A]_x000D_
Chodníková obruba 68 = 68,000 [B]_x000D_
Celkové množství = 176,000</t>
  </si>
  <si>
    <t>11353</t>
  </si>
  <si>
    <t>ODSTRANĚNÍ CHODNÍKOVÝCH KAMENNÝCH OBRUBNÍKŮ</t>
  </si>
  <si>
    <t>Uložení na místo určené investorem.</t>
  </si>
  <si>
    <t>Silniční obruba štípaná 408 = 408,000 [A]</t>
  </si>
  <si>
    <t>Lze znovu použít na zpomalovacích prazích _x000D_
Se souhlasem TDS</t>
  </si>
  <si>
    <t>Silniční obruba broušená 24 = 24,000 [A]</t>
  </si>
  <si>
    <t>11372</t>
  </si>
  <si>
    <t>FRÉZOVÁNÍ ZPEVNĚNÝCH PLOCH ASFALTOVÝCH</t>
  </si>
  <si>
    <t>Kce A+B 2197*0.04 = 87,880 [A]</t>
  </si>
  <si>
    <t>113763</t>
  </si>
  <si>
    <t>FRÉZOVÁNÍ DRÁŽKY PRŮŘEZU DO 300MM2 V ASFALTOVÉ VOZOVCE</t>
  </si>
  <si>
    <t>Podél obrub, vpustí a poklopů 645 = 645,000 [A]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</si>
  <si>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</si>
  <si>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</si>
  <si>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</si>
  <si>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Zemina po sejmutí drnu, tl. 100 mm - v místech, kde dochází k výkopům v zelené ploše 623*0,1 = 62,300 [A]_x000D_
Výkop pro schodiště 0.8*3 = 2,400 [D]_x000D_
Výkopy v místě svahů 0,5*40 = 20,000 [F]_x000D_
Celkové množství = 84,700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</si>
  <si>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</si>
  <si>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</si>
  <si>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</si>
  <si>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Viz položka 014211 - dovoz ornice 99,00 = 99,000 [A]_x000D_
Viz položka 17411 - dovoz mezideponie 130,28 = 130,280 [B]_x000D_
Viz položka 17110 - dovoz mezideponie 75,38 = 75,380 [C]_x000D_
Celkové množství = 304,660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</si>
  <si>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</si>
  <si>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</si>
  <si>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</si>
  <si>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Výkop na drenáž 511*0,45*0,6 = 137,970 [B]_x000D_
Výkop pro dešťovou kanalizaci 51*1,0*2 = 102,000 [C]_x000D_
Výkop pro drenážní šachty 1,2*2,0*10 = 24,000 [E]_x000D_
Výkopy v místě rušených přípojek 30*1*2 = 60,000 [G]_x000D_
Výkop pro UV 1,2*2*9 = 21,600 [A]_x000D_
Celkové množství = 345,570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</si>
  <si>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</si>
  <si>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17110</t>
  </si>
  <si>
    <t>ULOŽENÍ SYPANINY DO NÁSYPŮ SE ZHUTNĚNÍM</t>
  </si>
  <si>
    <t>Plocha pod zrušenou částí vozovky, tl. původní konstrukce 0,45 mm, nové ohumusování 0,15, tl. nového zásypu 0,45-0,15 = 0,30 mm</t>
  </si>
  <si>
    <t>Plocha pod zrušenou částí silnice 35*0,3 = 10,500 [D]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</si>
  <si>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</si>
  <si>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</si>
  <si>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</si>
  <si>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Uložení zeminy z výkopů před zpětným použitím - mezideponie, skládka</t>
  </si>
  <si>
    <t>Položka 12273 222,670 = 222,670 [A]_x000D_
Položka 13273 345,570 = 345,570 [B]_x000D_
Celkové množství = 568,240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</si>
  <si>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</si>
  <si>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</si>
  <si>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</si>
  <si>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Použít vykopanou zeminu _x000D_
Kanalizace dešťová - Hloubka výkopu 2,0m - kce vozovky 0,370m - lože 0,2m - obsyp 0,55m = 0,88m</t>
  </si>
  <si>
    <t>Kanalizace dešťová - zásyp 51*1*0,88 = 44,880 [A]_x000D_
Zásyp drenážních šachet ((1,2-0,2)*2)*10 = 20,000 [B]_x000D_
Zásyp rýh po vybouraných přípojkách do úrovně pláně 30*1,0*(2,0-0,39) = 48,300 [C]_x000D_
Zásyp UV ((1,2-0,25)*2)*9 = 17,100 [E]_x000D_
Celkové množství = 130,280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</si>
  <si>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</si>
  <si>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</si>
  <si>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</si>
  <si>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plastového potrubí pískem fr. 0/22</t>
  </si>
  <si>
    <t>Kanalizace dešťová 51*1*0,55 = 28,050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</si>
  <si>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</si>
  <si>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</si>
  <si>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</si>
  <si>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Kce B 883+42 = 925,000 [A]_x000D_
Chodník 102 = 102,000 [B]_x000D_
Celkové množství = 1027,000</t>
  </si>
  <si>
    <t>Položka zahrnuje:
- úpravu pláně včetně vyrovnání výškových rozdílů. Míru zhutnění určuje projekt.
Položka nezahrnuje:
- x</t>
  </si>
  <si>
    <t>18232</t>
  </si>
  <si>
    <t>ROZPROSTŘENÍ ORNICE V ROVINĚ V TL DO 0,15M</t>
  </si>
  <si>
    <t>660 = 660,000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</si>
  <si>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</si>
  <si>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</si>
  <si>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</si>
  <si>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</si>
  <si>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184722R</t>
  </si>
  <si>
    <t>ZDRAVOTNÍ ŘEZ VĚTVÍ STROMŮ KMENE D DO 90CM</t>
  </si>
  <si>
    <t>Včetně odvozu, uložení na skládku a skládkovného</t>
  </si>
  <si>
    <t>7 = 7,000 [A]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</si>
  <si>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</si>
  <si>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>Základy</t>
  </si>
  <si>
    <t>21263</t>
  </si>
  <si>
    <t>TRATIVODY KOMPLET  Z TRUB Z PLAST HM DN DO 150MM</t>
  </si>
  <si>
    <t>Drenáž z trubek HDPE DN 150 SN8 perforace 220°_x000D_
Lože ŠD 0/22 NEBO c 8/10_x000D_
Obsyp ŠD 8/16</t>
  </si>
  <si>
    <t>511 = 511,000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</si>
  <si>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</si>
  <si>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</t>
  </si>
  <si>
    <t>SEPARAČNÍ GEOTEXTILIE</t>
  </si>
  <si>
    <t>200 g/m2</t>
  </si>
  <si>
    <t>Drenáž 511*1,8 = 919,800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</si>
  <si>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</si>
  <si>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geotextilie 300 g _x000D_
přesahy 10%</t>
  </si>
  <si>
    <t>V místě zatravňovací dlažby 252*1,1 = 277,200 [A]</t>
  </si>
  <si>
    <t>27231</t>
  </si>
  <si>
    <t>ZÁKLADY Z PROSTÉHO BETONU</t>
  </si>
  <si>
    <t>Základy a podkladní beton pod schodišťové stupně_x000D_
C20/25nXF3</t>
  </si>
  <si>
    <t>Schodiště (0,3*0,05*3)*6+0,35*0,25*3 = 0,533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</si>
  <si>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</si>
  <si>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3</t>
  </si>
  <si>
    <t>Svislé konstrukce</t>
  </si>
  <si>
    <t>348172</t>
  </si>
  <si>
    <t>ZÁBRADLÍ Z DÍLCŮ KOVOVÝCH ŽÁROVĚ ZINK PONOREM</t>
  </si>
  <si>
    <t>KG</t>
  </si>
  <si>
    <t>Zábradlí délka 24 m. Předpokládaná váha 50 kg/m. Na zábradlí budou provedeny úpravy v souladu s vyhláškou č.398/2009 Sb.</t>
  </si>
  <si>
    <t>U rampy a schodiště (4,5+8,5+(2*4))*50 = 1050,000 [A]</t>
  </si>
  <si>
    <t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</si>
  <si>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</t>
  </si>
  <si>
    <t>Vodorovné konstrukce</t>
  </si>
  <si>
    <t>43111</t>
  </si>
  <si>
    <t>SCHODIŠŤ KONSTR Z DÍLCŮ BETON</t>
  </si>
  <si>
    <t>Schodišťové stupně 350/150/1000, venkovní, prefabrikáty</t>
  </si>
  <si>
    <t>Schodiště (0,35*0,15*1,0)*3*7 = 1,103 [A]</t>
  </si>
  <si>
    <t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</si>
  <si>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45152</t>
  </si>
  <si>
    <t>PODKLADNÍ A VÝPLŇOVÉ VRSTVY Z KAMENIVA DRCENÉHO</t>
  </si>
  <si>
    <t>Podsyp pro potrubí dešťové kanalizace - štěrkodrť 16/32</t>
  </si>
  <si>
    <t>Kanalizace dešťová 51*1*0,2 = 10,200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</si>
  <si>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</si>
  <si>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</si>
  <si>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</si>
  <si>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>fr. 0/4 mm</t>
  </si>
  <si>
    <t>Kladecí lože pod vegetační dlažbu 252*0.3 = 75,600 [A]</t>
  </si>
  <si>
    <t>46615</t>
  </si>
  <si>
    <t>DLAŽBY VEGETAČNÍ Z TVÁRNIC Z PLASTICKÝCH HMOT</t>
  </si>
  <si>
    <t>Vegetační dlažba tl. 40 mm</t>
  </si>
  <si>
    <t>Vegetační dlažba kolem parkovacích stání 252 = 252,000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</si>
  <si>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 nezahrnuje:
- podklad pod dlažbu, vykazuje se samostatně položkami SD 45</t>
  </si>
  <si>
    <t>5</t>
  </si>
  <si>
    <t>Komunikace</t>
  </si>
  <si>
    <t>56330</t>
  </si>
  <si>
    <t>VOZOVKOVÉ VRSTVY ZE ŠTĚRKODRTI</t>
  </si>
  <si>
    <t>ŠD-B</t>
  </si>
  <si>
    <t>Viz položka 46615 252*1,05*0,25 = 66,150 [A]_x000D_
Viz položka 58212 103*1,05*0,25 = 27,038 [B]_x000D_
Viz položka 58251.2 11,5*1,05*0,25 = 3,019 [C]_x000D_
Viz položka 58252 29*1,05*0,25 = 7,613 [D]_x000D_
Chodník - asfaltový kryt 102*0,18 = 18,360 [E]_x000D_
Vozovka konstrukce B - parkovací stání 883*0,11 = 97,130 [F]_x000D_
Vozovka konstrukce B - nástupní plocha 42*0,11 = 4,620 [G]_x000D_
Celkové množství = 223,930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</si>
  <si>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</si>
  <si>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ŠD - A</t>
  </si>
  <si>
    <t>Vozovka konstrukce B - parkovací stání 883*0,11 = 97,130 [B]_x000D_
Vozovka konstrukce B - nástupní plocha 42*0,11 = 4,620 [C]_x000D_
Celkové množství = 101,750</t>
  </si>
  <si>
    <t>56362</t>
  </si>
  <si>
    <t>VOZOVKOVÉ VRSTVY Z RECYKLOVANÉHO MATERIÁLU TL DO 100MM</t>
  </si>
  <si>
    <t>R- mat - 60 mm</t>
  </si>
  <si>
    <t>Chodník - asfaltový kryt 102*1,05 = 107,100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</si>
  <si>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</si>
  <si>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567306</t>
  </si>
  <si>
    <t>VRSTVY PRO OBNOVU A OPRAVY Z RECYKLOVANÉHO MATERIÁLU</t>
  </si>
  <si>
    <t>Podkladní vrstva schodiště</t>
  </si>
  <si>
    <t>Schodiště 0,8*3,0 = 2,400 [A]</t>
  </si>
  <si>
    <t>572123</t>
  </si>
  <si>
    <t>INFILTRAČNÍ POSTŘIK Z EMULZE DO 1,0KG/M2</t>
  </si>
  <si>
    <t>PI-C kg/m2</t>
  </si>
  <si>
    <t>Vozovka konstrukce B - parkovací stání 883*1,06 = 935,980 [A]_x000D_
Vozovka konstrukce B - nástupní plocha 42*1,06 = 44,520 [B]_x000D_
Odstupňování vrstev 7*1,06 = 7,420 [C]_x000D_
Chodník asfaltový 102*1,02 = 104,040 [D]_x000D_
Celkové množství = 1091,960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</si>
  <si>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</si>
  <si>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</si>
  <si>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</si>
  <si>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0,35 kg/m2</t>
  </si>
  <si>
    <t>Vozovka konstrukce A 937*1,02 = 955,740 [B]_x000D_
Vozovka konstrukce B - parkovací stání 883*1,02 = 900,660 [C]_x000D_
Vozovka konstrukce B - nástupní plocha 42*1,02 = 42,840 [D]_x000D_
Odstupňování vrstev 14*1,02 = 14,280 [E]_x000D_
Celkové množství = 1913,520</t>
  </si>
  <si>
    <t>574A31</t>
  </si>
  <si>
    <t>ASFALTOVÝ BETON PRO OBRUSNÉ VRSTVY ACO 8 TL. 40MM</t>
  </si>
  <si>
    <t>ACO 8CH 50/70</t>
  </si>
  <si>
    <t>Chodník - asfaltový kryt 102 = 102,000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</si>
  <si>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</si>
  <si>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574A33</t>
  </si>
  <si>
    <t>ASFALTOVÝ BETON PRO OBRUSNÉ VRSTVY ACO 11 TL. 40MM</t>
  </si>
  <si>
    <t>ACO 11 50/70</t>
  </si>
  <si>
    <t>Vozovka konstrukce A 937 = 937,000 [A]_x000D_
Vozovka konstrukce B - parkovací stání 883 = 883,000 [B]_x000D_
Vozovka konstrukce B - nástupní plocha 42 = 42,000 [C]_x000D_
Odstupňování vrstev 14 = 14,000 [D]_x000D_
Celkové množství = 1876,000</t>
  </si>
  <si>
    <t>574E46</t>
  </si>
  <si>
    <t>ASFALTOVÝ BETON PRO PODKLADNÍ VRSTVY ACP 16+, 16S TL. 50MM</t>
  </si>
  <si>
    <t>ACO 16+ 50/70</t>
  </si>
  <si>
    <t>Vozovka konstrukce B - parkovací stání 883*1,04 = 918,320 [A]_x000D_
Vozovka konstrukce B - nástupní plocha 42*1,04 = 43,680 [B]_x000D_
Odstupňování vrstev 7*1,04 = 7,280 [C]_x000D_
Celkové množství = 969,280</t>
  </si>
  <si>
    <t>58212</t>
  </si>
  <si>
    <t>DLÁŽDĚNÉ KRYTY Z VELKÝCH KOSTEK DO LOŽE Z MC</t>
  </si>
  <si>
    <t>Včetně lože z betonu C 20/25nXF3_x000D_
Lože tl. 40 mm</t>
  </si>
  <si>
    <t>Příčný práh 103 = 103,000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</si>
  <si>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</si>
  <si>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58251</t>
  </si>
  <si>
    <t>DLÁŽDĚNÉ KRYTY Z BETONOVÝCH DLAŽDIC DO LOŽE Z KAMENIVA</t>
  </si>
  <si>
    <t>Betonová dlažba tl. 60 mm,  Dlažba reliéfní pro hmatové prvky.
Lože z kameniva tl. 40 mm.</t>
  </si>
  <si>
    <t>Hmatové prvky 11,5 = 11,500 [A]</t>
  </si>
  <si>
    <t>58252</t>
  </si>
  <si>
    <t>DLÁŽDĚNÉ KRYTY Z BETONOVÝCH DLAŽDIC DO LOŽE Z MC</t>
  </si>
  <si>
    <t>Betonová dlažba tl. 80 mm.
Betonové lože tl. 40 mm beton C 20/25nXF3</t>
  </si>
  <si>
    <t>Vjezd 29 = 29,000 [A]</t>
  </si>
  <si>
    <t>8</t>
  </si>
  <si>
    <t>Potrubí</t>
  </si>
  <si>
    <t>87433</t>
  </si>
  <si>
    <t>POTRUBÍ Z TRUB PLASTOVÝCH ODPADNÍCH DN DO 150MM</t>
  </si>
  <si>
    <t>Přípojky dešťové kanalizace 51 = 51,000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</si>
  <si>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</si>
  <si>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895811R</t>
  </si>
  <si>
    <t>DRENÁŽNÍ ŠACHTICE NORMÁLNÍ Z PLAST DÍLCŮ DN400</t>
  </si>
  <si>
    <t>Poklop D400</t>
  </si>
  <si>
    <t>Drenáž 10 = 10,000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</si>
  <si>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</si>
  <si>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89712</t>
  </si>
  <si>
    <t>VPUSŤ KANALIZAČNÍ ULIČNÍ KOMPLETNÍ Z BETONOVÝCH DÍLCŮ</t>
  </si>
  <si>
    <t>9 = 9,000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</si>
  <si>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</si>
  <si>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899309</t>
  </si>
  <si>
    <t>DOPLŇKY NA POTRUBÍ - VÝSTRAŽNÁ FÓLIE</t>
  </si>
  <si>
    <t>5 % přesah</t>
  </si>
  <si>
    <t>Kanalizace dešťová 51*1,05 = 53,550 [A]</t>
  </si>
  <si>
    <t>Položka zahrnuje:
- veškerý materiál, výrobky a polotovary
- mimostaveništní a vnitrostaveništní dopravy (rovněž přesuny), včetně naložení a složení,případně s uložením
Položka nezahrnuje:
- x</t>
  </si>
  <si>
    <t>9</t>
  </si>
  <si>
    <t>Ostatní konstrukce a práce</t>
  </si>
  <si>
    <t>914111</t>
  </si>
  <si>
    <t>DOPRAVNÍ ZNAČKY ZÁKLADNÍ VELIKOSTI OCELOVÉ NEREFLEXNÍ - DOD A MONTÁŽ</t>
  </si>
  <si>
    <t>C2b 1 = 1,000 [A]_x000D_
C2c 1 = 1,000 [B]_x000D_
B2 1 = 1,000 [D]_x000D_
B24a 1 = 1,000 [E]_x000D_
B28 3 = 3,000 [F]_x000D_
IP11a 3 = 3,000 [I]_x000D_
IP12 1 = 1,000 [J]_x000D_
E13 2 = 2,000 [N]_x000D_
E1 2 = 2,000 [O]_x000D_
E9 1 = 1,000 [P]_x000D_
A7b 1 = 1,000 [Q]_x000D_
Celkové množství = 17,000</t>
  </si>
  <si>
    <t>Položka zahrnuje:
- dodávku a montáž značek v požadovaném provedení
Položka nezahrnuje:
- x</t>
  </si>
  <si>
    <t>914112</t>
  </si>
  <si>
    <t>DOPRAVNÍ ZNAČKY ZÁKLAD VELIKOSTI OCEL NEREFLEXNÍ - MONTÁŽ S PŘEMÍST</t>
  </si>
  <si>
    <t>IP13c 1 = 1,000 [A]_x000D_
E13 1 = 1,000 [B]_x000D_
IP6 1 = 1,000 [C]_x000D_
IP13b 1 = 1,000 [D]_x000D_
IP12 1 = 1,000 [E]_x000D_
C4c 1 = 1,000 [F]_x000D_
Z4c 1 = 1,000 [G]_x000D_
Celkové množství = 7,000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</si>
  <si>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</si>
  <si>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</si>
  <si>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</si>
  <si>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>Část značet bude opětovně použita. _x000D_
Včetně odvozu na místo určené investorem.</t>
  </si>
  <si>
    <t>E13 2 = 2,000 [A]_x000D_
IP11c 3 = 3,000 [B]_x000D_
E1 1 = 1,000 [C]_x000D_
IP6 2 = 2,000 [K]_x000D_
IP13c 1 = 1,000 [D]_x000D_
IP13b 1 = 1,000 [E]_x000D_
IP12 1 = 1,000 [F]_x000D_
C4c 1 = 1,000 [G]_x000D_
Z4c 1 = 1,000 [H]_x000D_
Celkové množství = 13,000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</si>
  <si>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</si>
  <si>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</si>
  <si>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</si>
  <si>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V4  0,125 192*0,125 = 24,000 [A]_x000D_
V7 (3*0,5)*3 = 4,500 [B]_x000D_
V10a -  0,125 107*0,125 = 13,375 [C]_x000D_
V10d -  0,5/0,5/0,25 405*0,25/2 = 50,625 [D]_x000D_
Celkové množství = 92,500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</si>
  <si>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</si>
  <si>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</si>
  <si>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</si>
  <si>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91551</t>
  </si>
  <si>
    <t>VODOROVNÉ DOPRAVNÍ ZNAČENÍ - PŘEDEM PŘIPRAVENÉ SYMBOLY</t>
  </si>
  <si>
    <t>Barva + plast</t>
  </si>
  <si>
    <t>ZTP 3*2 = 6,000 [A]</t>
  </si>
  <si>
    <t>Položka zahrnuje:
- dodání a pokládku předepsaného symbolu
- předznačení a reflexní úpravu
Položka nezahrnuje:
- x</t>
  </si>
  <si>
    <t>916622</t>
  </si>
  <si>
    <t>VODÍCÍ STĚNY Z DÍLCŮ BETON - MONTÁŽ S PŘESUNEM</t>
  </si>
  <si>
    <t>\</t>
  </si>
  <si>
    <t>Opětovné použití části demontovaných Cityblocků 13 = 13,000 [A]</t>
  </si>
  <si>
    <t>Položka zahrnuje:
- dočasné prefabrikované vodící betonové stěny výšky max. 60cm
- přemístění zařízení z dočasné skládky
- osazení a montáž na místě určeném projektem
- údržbu po celou dobu trvání funkce
- náhradu zničených nebo ztracených kusů
- nutnou opravu poškozených částí
Položka nezahrnuje:
- dočasné vodící stěny z prefabrikovaných betonových svodidel standardních výšek se vykazují v položkách 911**2</t>
  </si>
  <si>
    <t>916623</t>
  </si>
  <si>
    <t>VODÍCÍ STĚNY Z DÍLCŮ BETON - DEMONTÁŽ</t>
  </si>
  <si>
    <t>City bloky v. 60 mm_x000D_
Odvoz a uskladnění na místě určené investorem. Částečně budou vráceny na místo.</t>
  </si>
  <si>
    <t>Stávající Cityblocky 50 = 50,000 [A]</t>
  </si>
  <si>
    <t>Položka zahrnuje:
- dočasné prefabrikované vodící betonové stěny výšky max. 60cm
- odstranění, demontáž a odklizení zařízení s odvozem na předepsané místo.
Položka nezahrnuje:
- dočasné vodící stěny z prefabrikovaných betonových svodidel standardních výšek se vykazují v položkách 911**3.</t>
  </si>
  <si>
    <t>917211</t>
  </si>
  <si>
    <t>ZÁHONOVÉ OBRUBY Z BETONOVÝCH OBRUBNÍKŮ ŠÍŘ 50MM</t>
  </si>
  <si>
    <t>Lože C20/25 nXF3</t>
  </si>
  <si>
    <t>Obruba š. 50 mm 416 = 416,000 [A]</t>
  </si>
  <si>
    <t>Položka zahrnuje:
- dodání a pokládku betonových obrubníků o rozměrech předepsaných zadávací dokumentací
- betonové lože i boční betonovou opěrku
Položka nezahrnuje:
- x</t>
  </si>
  <si>
    <t>917223</t>
  </si>
  <si>
    <t>SILNIČNÍ A CHODNÍKOVÉ OBRUBY Z BETONOVÝCH OBRUBNÍKŮ ŠÍŘ 100MM</t>
  </si>
  <si>
    <t>Obruba 100 mm 97 = 97,000 [A]</t>
  </si>
  <si>
    <t>917224</t>
  </si>
  <si>
    <t>SILNIČNÍ A CHODNÍKOVÉ OBRUBY Z BETONOVÝCH OBRUBNÍKŮ ŠÍŘ 150MM</t>
  </si>
  <si>
    <t>Obruba š. 150 mm 629 = 629,000 [A]</t>
  </si>
  <si>
    <t>917425</t>
  </si>
  <si>
    <t>CHODNÍKOVÉ OBRUBY Z KAMENNÝCH OBRUBNÍKŮ ŠÍŘ 200MM</t>
  </si>
  <si>
    <t>Betonový obrubník 200x250x1000 mm_x000D_
do betonového lože C 20/25nXF3</t>
  </si>
  <si>
    <t>Příčný práh 42 = 42,000 [A]</t>
  </si>
  <si>
    <t>931313</t>
  </si>
  <si>
    <t>TĚSNĚNÍ DILATAČ SPAR ASF ZÁLIVKOU PRŮŘ DO 300MM2</t>
  </si>
  <si>
    <t>Viz položka 113763 645 = 645,000 [A]</t>
  </si>
  <si>
    <t>Položka zahrnuje:
- dodávku a osazení předepsaného materiálu
- očištění ploch spáry před úpravou
- očištění okolí spáry po úpravě
Položka nezahrnuje:
- těsnící profil</t>
  </si>
  <si>
    <t>966842R</t>
  </si>
  <si>
    <t>ODSTRANĚNÍ ŘETÍZKOVÝCH ZÁBRAN</t>
  </si>
  <si>
    <t>Zábrany  pro omezení vstupu na trávník z ocelových sloupků z profilů T a řetízku. Výška zábrany cca 300 mm._x000D_
Po domluvě budou odkoupeny za cenu šrotu nebo odvezeny na určené místo pro případné znovupoužití.</t>
  </si>
  <si>
    <t>83 = 83,000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</si>
  <si>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</si>
  <si>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96687R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</si>
  <si>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</si>
  <si>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</si>
  <si>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969233</t>
  </si>
  <si>
    <t>VYBOURÁNÍ POTRUBÍ DN DO 150MM KANALIZAČ</t>
  </si>
  <si>
    <t>Vybourání kanalizačních přípojek ke zrušeným vpustím 30 = 30,000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</si>
  <si>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</si>
  <si>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Odvoz na deponii objednatele v ul. Krokova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</si>
</sst>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6" fillId="2" borderId="16" xfId="0" applyFont="1" applyFill="1" applyBorder="1"/>
    <xf numFmtId="0" fontId="6" fillId="2" borderId="17" xfId="0" applyFont="1" applyFill="1" applyBorder="1"/>
    <xf numFmtId="0" fontId="0" fillId="2" borderId="18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4" t="s">
        <v>5</v>
      </c>
      <c r="D3" s="45"/>
      <c r="E3" s="12" t="s">
        <v>6</v>
      </c>
      <c r="F3" s="7"/>
      <c r="G3" s="7"/>
      <c r="H3" s="13" t="s">
        <v>7</v>
      </c>
      <c r="I3" s="14">
        <f>SUMIFS(I8:I40,A8:A40,"SD")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9</v>
      </c>
      <c r="C4" s="44" t="s">
        <v>7</v>
      </c>
      <c r="D4" s="45"/>
      <c r="E4" s="12" t="s">
        <v>10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6" t="s">
        <v>11</v>
      </c>
      <c r="B5" s="47" t="s">
        <v>12</v>
      </c>
      <c r="C5" s="48" t="s">
        <v>13</v>
      </c>
      <c r="D5" s="48" t="s">
        <v>14</v>
      </c>
      <c r="E5" s="48" t="s">
        <v>15</v>
      </c>
      <c r="F5" s="48" t="s">
        <v>16</v>
      </c>
      <c r="G5" s="48" t="s">
        <v>17</v>
      </c>
      <c r="H5" s="48" t="s">
        <v>18</v>
      </c>
      <c r="I5" s="48"/>
      <c r="J5" s="49" t="s">
        <v>19</v>
      </c>
      <c r="O5">
        <v>0.21</v>
      </c>
    </row>
    <row r="6" spans="1:16" x14ac:dyDescent="0.3">
      <c r="A6" s="46"/>
      <c r="B6" s="47"/>
      <c r="C6" s="48"/>
      <c r="D6" s="48"/>
      <c r="E6" s="48"/>
      <c r="F6" s="48"/>
      <c r="G6" s="48"/>
      <c r="H6" s="16" t="s">
        <v>20</v>
      </c>
      <c r="I6" s="16" t="s">
        <v>21</v>
      </c>
      <c r="J6" s="49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22</v>
      </c>
      <c r="B8" s="21"/>
      <c r="C8" s="22" t="s">
        <v>23</v>
      </c>
      <c r="D8" s="23"/>
      <c r="E8" s="20" t="s">
        <v>24</v>
      </c>
      <c r="F8" s="23"/>
      <c r="G8" s="23"/>
      <c r="H8" s="23"/>
      <c r="I8" s="24">
        <f>SUMIFS(I9:I39,A9:A39,"P")</f>
        <v>0</v>
      </c>
      <c r="J8" s="25"/>
    </row>
    <row r="9" spans="1:16" x14ac:dyDescent="0.3">
      <c r="A9" s="26" t="s">
        <v>25</v>
      </c>
      <c r="B9" s="26">
        <v>1</v>
      </c>
      <c r="C9" s="27" t="s">
        <v>26</v>
      </c>
      <c r="D9" s="26" t="s">
        <v>27</v>
      </c>
      <c r="E9" s="28" t="s">
        <v>28</v>
      </c>
      <c r="F9" s="29" t="s">
        <v>29</v>
      </c>
      <c r="G9" s="30">
        <v>1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3">
      <c r="A10" s="26" t="s">
        <v>30</v>
      </c>
      <c r="B10" s="33"/>
      <c r="C10" s="34"/>
      <c r="D10" s="34"/>
      <c r="E10" s="35" t="s">
        <v>27</v>
      </c>
      <c r="F10" s="34"/>
      <c r="G10" s="34"/>
      <c r="H10" s="34"/>
      <c r="I10" s="34"/>
      <c r="J10" s="36"/>
    </row>
    <row r="11" spans="1:16" x14ac:dyDescent="0.3">
      <c r="A11" s="26" t="s">
        <v>31</v>
      </c>
      <c r="B11" s="33"/>
      <c r="C11" s="34"/>
      <c r="D11" s="34"/>
      <c r="E11" s="37" t="s">
        <v>32</v>
      </c>
      <c r="F11" s="34"/>
      <c r="G11" s="34"/>
      <c r="H11" s="34"/>
      <c r="I11" s="34"/>
      <c r="J11" s="36"/>
    </row>
    <row r="12" spans="1:16" x14ac:dyDescent="0.3">
      <c r="A12" s="26" t="s">
        <v>33</v>
      </c>
      <c r="B12" s="33"/>
      <c r="C12" s="34"/>
      <c r="D12" s="34"/>
      <c r="E12" s="28" t="s">
        <v>34</v>
      </c>
      <c r="F12" s="34"/>
      <c r="G12" s="34"/>
      <c r="H12" s="34"/>
      <c r="I12" s="34"/>
      <c r="J12" s="36"/>
    </row>
    <row r="13" spans="1:16" x14ac:dyDescent="0.3">
      <c r="A13" s="26" t="s">
        <v>25</v>
      </c>
      <c r="B13" s="26">
        <v>2</v>
      </c>
      <c r="C13" s="27" t="s">
        <v>35</v>
      </c>
      <c r="D13" s="26" t="s">
        <v>27</v>
      </c>
      <c r="E13" s="28" t="s">
        <v>36</v>
      </c>
      <c r="F13" s="29" t="s">
        <v>29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3">
      <c r="A14" s="26" t="s">
        <v>30</v>
      </c>
      <c r="B14" s="33"/>
      <c r="C14" s="34"/>
      <c r="D14" s="34"/>
      <c r="E14" s="35" t="s">
        <v>27</v>
      </c>
      <c r="F14" s="34"/>
      <c r="G14" s="34"/>
      <c r="H14" s="34"/>
      <c r="I14" s="34"/>
      <c r="J14" s="36"/>
    </row>
    <row r="15" spans="1:16" x14ac:dyDescent="0.3">
      <c r="A15" s="26" t="s">
        <v>31</v>
      </c>
      <c r="B15" s="33"/>
      <c r="C15" s="34"/>
      <c r="D15" s="34"/>
      <c r="E15" s="37" t="s">
        <v>37</v>
      </c>
      <c r="F15" s="34"/>
      <c r="G15" s="34"/>
      <c r="H15" s="34"/>
      <c r="I15" s="34"/>
      <c r="J15" s="36"/>
    </row>
    <row r="16" spans="1:16" ht="43.2" x14ac:dyDescent="0.3">
      <c r="A16" s="26" t="s">
        <v>33</v>
      </c>
      <c r="B16" s="33"/>
      <c r="C16" s="34"/>
      <c r="D16" s="34"/>
      <c r="E16" s="28" t="s">
        <v>38</v>
      </c>
      <c r="F16" s="34"/>
      <c r="G16" s="34"/>
      <c r="H16" s="34"/>
      <c r="I16" s="34"/>
      <c r="J16" s="36"/>
    </row>
    <row r="17" spans="1:16" x14ac:dyDescent="0.3">
      <c r="A17" s="26" t="s">
        <v>25</v>
      </c>
      <c r="B17" s="26">
        <v>3</v>
      </c>
      <c r="C17" s="27" t="s">
        <v>39</v>
      </c>
      <c r="D17" s="26" t="s">
        <v>40</v>
      </c>
      <c r="E17" s="28" t="s">
        <v>41</v>
      </c>
      <c r="F17" s="29" t="s">
        <v>29</v>
      </c>
      <c r="G17" s="30">
        <v>1</v>
      </c>
      <c r="H17" s="31">
        <v>0</v>
      </c>
      <c r="I17" s="31">
        <f>ROUND(G17*H17,P4)</f>
        <v>0</v>
      </c>
      <c r="J17" s="26"/>
      <c r="O17" s="32">
        <f>I17*0.21</f>
        <v>0</v>
      </c>
      <c r="P17">
        <v>3</v>
      </c>
    </row>
    <row r="18" spans="1:16" x14ac:dyDescent="0.3">
      <c r="A18" s="26" t="s">
        <v>30</v>
      </c>
      <c r="B18" s="33"/>
      <c r="C18" s="34"/>
      <c r="D18" s="34"/>
      <c r="E18" s="35"/>
      <c r="F18" s="34"/>
      <c r="G18" s="34"/>
      <c r="H18" s="34"/>
      <c r="I18" s="34"/>
      <c r="J18" s="36"/>
    </row>
    <row r="19" spans="1:16" x14ac:dyDescent="0.3">
      <c r="A19" s="26" t="s">
        <v>31</v>
      </c>
      <c r="B19" s="33"/>
      <c r="C19" s="34"/>
      <c r="D19" s="34"/>
      <c r="E19" s="37" t="s">
        <v>42</v>
      </c>
      <c r="F19" s="34"/>
      <c r="G19" s="34"/>
      <c r="H19" s="34"/>
      <c r="I19" s="34"/>
      <c r="J19" s="36"/>
    </row>
    <row r="20" spans="1:16" x14ac:dyDescent="0.3">
      <c r="A20" s="26" t="s">
        <v>33</v>
      </c>
      <c r="B20" s="33"/>
      <c r="C20" s="34"/>
      <c r="D20" s="34"/>
      <c r="E20" s="28" t="s">
        <v>34</v>
      </c>
      <c r="F20" s="34"/>
      <c r="G20" s="34"/>
      <c r="H20" s="34"/>
      <c r="I20" s="34"/>
      <c r="J20" s="36"/>
    </row>
    <row r="21" spans="1:16" x14ac:dyDescent="0.3">
      <c r="A21" s="26" t="s">
        <v>25</v>
      </c>
      <c r="B21" s="26">
        <v>4</v>
      </c>
      <c r="C21" s="27" t="s">
        <v>39</v>
      </c>
      <c r="D21" s="26" t="s">
        <v>43</v>
      </c>
      <c r="E21" s="28" t="s">
        <v>41</v>
      </c>
      <c r="F21" s="29" t="s">
        <v>29</v>
      </c>
      <c r="G21" s="30">
        <v>1</v>
      </c>
      <c r="H21" s="31">
        <v>0</v>
      </c>
      <c r="I21" s="31">
        <f>ROUND(G21*H21,P4)</f>
        <v>0</v>
      </c>
      <c r="J21" s="26"/>
      <c r="O21" s="32">
        <f>I21*0.21</f>
        <v>0</v>
      </c>
      <c r="P21">
        <v>3</v>
      </c>
    </row>
    <row r="22" spans="1:16" ht="28.8" x14ac:dyDescent="0.3">
      <c r="A22" s="26" t="s">
        <v>30</v>
      </c>
      <c r="B22" s="33"/>
      <c r="C22" s="34"/>
      <c r="D22" s="34"/>
      <c r="E22" s="28" t="s">
        <v>44</v>
      </c>
      <c r="F22" s="34"/>
      <c r="G22" s="34"/>
      <c r="H22" s="34"/>
      <c r="I22" s="34"/>
      <c r="J22" s="36"/>
    </row>
    <row r="23" spans="1:16" x14ac:dyDescent="0.3">
      <c r="A23" s="26" t="s">
        <v>31</v>
      </c>
      <c r="B23" s="33"/>
      <c r="C23" s="34"/>
      <c r="D23" s="34"/>
      <c r="E23" s="37" t="s">
        <v>32</v>
      </c>
      <c r="F23" s="34"/>
      <c r="G23" s="34"/>
      <c r="H23" s="34"/>
      <c r="I23" s="34"/>
      <c r="J23" s="36"/>
    </row>
    <row r="24" spans="1:16" x14ac:dyDescent="0.3">
      <c r="A24" s="26" t="s">
        <v>33</v>
      </c>
      <c r="B24" s="33"/>
      <c r="C24" s="34"/>
      <c r="D24" s="34"/>
      <c r="E24" s="28" t="s">
        <v>34</v>
      </c>
      <c r="F24" s="34"/>
      <c r="G24" s="34"/>
      <c r="H24" s="34"/>
      <c r="I24" s="34"/>
      <c r="J24" s="36"/>
    </row>
    <row r="25" spans="1:16" x14ac:dyDescent="0.3">
      <c r="A25" s="26" t="s">
        <v>25</v>
      </c>
      <c r="B25" s="26">
        <v>5</v>
      </c>
      <c r="C25" s="27" t="s">
        <v>45</v>
      </c>
      <c r="D25" s="26" t="s">
        <v>27</v>
      </c>
      <c r="E25" s="28" t="s">
        <v>46</v>
      </c>
      <c r="F25" s="29" t="s">
        <v>29</v>
      </c>
      <c r="G25" s="30">
        <v>1</v>
      </c>
      <c r="H25" s="31">
        <v>0</v>
      </c>
      <c r="I25" s="31">
        <f>ROUND(G25*H25,P4)</f>
        <v>0</v>
      </c>
      <c r="J25" s="26"/>
      <c r="O25" s="32">
        <f>I25*0.21</f>
        <v>0</v>
      </c>
      <c r="P25">
        <v>3</v>
      </c>
    </row>
    <row r="26" spans="1:16" x14ac:dyDescent="0.3">
      <c r="A26" s="26" t="s">
        <v>30</v>
      </c>
      <c r="B26" s="33"/>
      <c r="C26" s="34"/>
      <c r="D26" s="34"/>
      <c r="E26" s="35" t="s">
        <v>27</v>
      </c>
      <c r="F26" s="34"/>
      <c r="G26" s="34"/>
      <c r="H26" s="34"/>
      <c r="I26" s="34"/>
      <c r="J26" s="36"/>
    </row>
    <row r="27" spans="1:16" x14ac:dyDescent="0.3">
      <c r="A27" s="26" t="s">
        <v>31</v>
      </c>
      <c r="B27" s="33"/>
      <c r="C27" s="34"/>
      <c r="D27" s="34"/>
      <c r="E27" s="37" t="s">
        <v>32</v>
      </c>
      <c r="F27" s="34"/>
      <c r="G27" s="34"/>
      <c r="H27" s="34"/>
      <c r="I27" s="34"/>
      <c r="J27" s="36"/>
    </row>
    <row r="28" spans="1:16" ht="28.8" x14ac:dyDescent="0.3">
      <c r="A28" s="26" t="s">
        <v>33</v>
      </c>
      <c r="B28" s="33"/>
      <c r="C28" s="34"/>
      <c r="D28" s="34"/>
      <c r="E28" s="28" t="s">
        <v>47</v>
      </c>
      <c r="F28" s="34"/>
      <c r="G28" s="34"/>
      <c r="H28" s="34"/>
      <c r="I28" s="34"/>
      <c r="J28" s="36"/>
    </row>
    <row r="29" spans="1:16" x14ac:dyDescent="0.3">
      <c r="A29" s="26" t="s">
        <v>25</v>
      </c>
      <c r="B29" s="26">
        <v>6</v>
      </c>
      <c r="C29" s="27" t="s">
        <v>48</v>
      </c>
      <c r="D29" s="26" t="s">
        <v>27</v>
      </c>
      <c r="E29" s="28" t="s">
        <v>49</v>
      </c>
      <c r="F29" s="29" t="s">
        <v>29</v>
      </c>
      <c r="G29" s="30">
        <v>1</v>
      </c>
      <c r="H29" s="31">
        <v>0</v>
      </c>
      <c r="I29" s="31">
        <f>ROUND(G29*H29,P4)</f>
        <v>0</v>
      </c>
      <c r="J29" s="26"/>
      <c r="O29" s="32">
        <f>I29*0.21</f>
        <v>0</v>
      </c>
      <c r="P29">
        <v>3</v>
      </c>
    </row>
    <row r="30" spans="1:16" ht="57.6" x14ac:dyDescent="0.3">
      <c r="A30" s="26" t="s">
        <v>30</v>
      </c>
      <c r="B30" s="33"/>
      <c r="C30" s="34"/>
      <c r="D30" s="34"/>
      <c r="E30" s="28" t="s">
        <v>50</v>
      </c>
      <c r="F30" s="34"/>
      <c r="G30" s="34"/>
      <c r="H30" s="34"/>
      <c r="I30" s="34"/>
      <c r="J30" s="36"/>
    </row>
    <row r="31" spans="1:16" x14ac:dyDescent="0.3">
      <c r="A31" s="26" t="s">
        <v>33</v>
      </c>
      <c r="B31" s="33"/>
      <c r="C31" s="34"/>
      <c r="D31" s="34"/>
      <c r="E31" s="28" t="s">
        <v>51</v>
      </c>
      <c r="F31" s="34"/>
      <c r="G31" s="34"/>
      <c r="H31" s="34"/>
      <c r="I31" s="34"/>
      <c r="J31" s="36"/>
    </row>
    <row r="32" spans="1:16" x14ac:dyDescent="0.3">
      <c r="A32" s="26" t="s">
        <v>25</v>
      </c>
      <c r="B32" s="26">
        <v>7</v>
      </c>
      <c r="C32" s="27" t="s">
        <v>52</v>
      </c>
      <c r="D32" s="26" t="s">
        <v>27</v>
      </c>
      <c r="E32" s="28" t="s">
        <v>53</v>
      </c>
      <c r="F32" s="29" t="s">
        <v>29</v>
      </c>
      <c r="G32" s="30">
        <v>1</v>
      </c>
      <c r="H32" s="31">
        <v>0</v>
      </c>
      <c r="I32" s="31">
        <f>ROUND(G32*H32,P4)</f>
        <v>0</v>
      </c>
      <c r="J32" s="26"/>
      <c r="O32" s="32">
        <f>I32*0.21</f>
        <v>0</v>
      </c>
      <c r="P32">
        <v>3</v>
      </c>
    </row>
    <row r="33" spans="1:16" ht="57.6" x14ac:dyDescent="0.3">
      <c r="A33" s="26" t="s">
        <v>30</v>
      </c>
      <c r="B33" s="33"/>
      <c r="C33" s="34"/>
      <c r="D33" s="34"/>
      <c r="E33" s="28" t="s">
        <v>54</v>
      </c>
      <c r="F33" s="34"/>
      <c r="G33" s="34"/>
      <c r="H33" s="34"/>
      <c r="I33" s="34"/>
      <c r="J33" s="36"/>
    </row>
    <row r="34" spans="1:16" x14ac:dyDescent="0.3">
      <c r="A34" s="26" t="s">
        <v>31</v>
      </c>
      <c r="B34" s="33"/>
      <c r="C34" s="34"/>
      <c r="D34" s="34"/>
      <c r="E34" s="37" t="s">
        <v>32</v>
      </c>
      <c r="F34" s="34"/>
      <c r="G34" s="34"/>
      <c r="H34" s="34"/>
      <c r="I34" s="34"/>
      <c r="J34" s="36"/>
    </row>
    <row r="35" spans="1:16" x14ac:dyDescent="0.3">
      <c r="A35" s="26" t="s">
        <v>33</v>
      </c>
      <c r="B35" s="33"/>
      <c r="C35" s="34"/>
      <c r="D35" s="34"/>
      <c r="E35" s="35"/>
      <c r="F35" s="34"/>
      <c r="G35" s="34"/>
      <c r="H35" s="34"/>
      <c r="I35" s="34"/>
      <c r="J35" s="36"/>
    </row>
    <row r="36" spans="1:16" x14ac:dyDescent="0.3">
      <c r="A36" s="26" t="s">
        <v>25</v>
      </c>
      <c r="B36" s="26">
        <v>8</v>
      </c>
      <c r="C36" s="27" t="s">
        <v>55</v>
      </c>
      <c r="D36" s="26" t="s">
        <v>27</v>
      </c>
      <c r="E36" s="28" t="s">
        <v>56</v>
      </c>
      <c r="F36" s="29" t="s">
        <v>29</v>
      </c>
      <c r="G36" s="30">
        <v>1</v>
      </c>
      <c r="H36" s="31">
        <v>0</v>
      </c>
      <c r="I36" s="31">
        <f>ROUND(G36*H36,P4)</f>
        <v>0</v>
      </c>
      <c r="J36" s="26"/>
      <c r="O36" s="32">
        <f>I36*0.21</f>
        <v>0</v>
      </c>
      <c r="P36">
        <v>3</v>
      </c>
    </row>
    <row r="37" spans="1:16" ht="43.2" x14ac:dyDescent="0.3">
      <c r="A37" s="26" t="s">
        <v>30</v>
      </c>
      <c r="B37" s="33"/>
      <c r="C37" s="34"/>
      <c r="D37" s="34"/>
      <c r="E37" s="28" t="s">
        <v>57</v>
      </c>
      <c r="F37" s="34"/>
      <c r="G37" s="34"/>
      <c r="H37" s="34"/>
      <c r="I37" s="34"/>
      <c r="J37" s="36"/>
    </row>
    <row r="38" spans="1:16" x14ac:dyDescent="0.3">
      <c r="A38" s="26" t="s">
        <v>31</v>
      </c>
      <c r="B38" s="33"/>
      <c r="C38" s="34"/>
      <c r="D38" s="34"/>
      <c r="E38" s="37" t="s">
        <v>32</v>
      </c>
      <c r="F38" s="34"/>
      <c r="G38" s="34"/>
      <c r="H38" s="34"/>
      <c r="I38" s="34"/>
      <c r="J38" s="36"/>
    </row>
    <row r="39" spans="1:16" x14ac:dyDescent="0.3">
      <c r="A39" s="26" t="s">
        <v>33</v>
      </c>
      <c r="B39" s="33"/>
      <c r="C39" s="34"/>
      <c r="D39" s="34"/>
      <c r="E39" s="28" t="s">
        <v>58</v>
      </c>
      <c r="F39" s="34"/>
      <c r="G39" s="34"/>
      <c r="H39" s="34"/>
      <c r="I39" s="34"/>
      <c r="J39" s="36"/>
    </row>
    <row r="40" spans="1:16" x14ac:dyDescent="0.3">
      <c r="A40" s="20" t="s">
        <v>22</v>
      </c>
      <c r="B40" s="38"/>
      <c r="C40" s="22" t="s">
        <v>40</v>
      </c>
      <c r="D40" s="39"/>
      <c r="E40" s="20" t="s">
        <v>59</v>
      </c>
      <c r="F40" s="39"/>
      <c r="G40" s="39"/>
      <c r="H40" s="39"/>
      <c r="I40" s="24">
        <f>SUMIFS(I40:I41,A40:A41,"P")</f>
        <v>0</v>
      </c>
      <c r="J40" s="40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5"/>
  <sheetViews>
    <sheetView tabSelected="1" topLeftCell="B46" workbookViewId="0">
      <selection activeCell="E55" sqref="E55"/>
    </sheetView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4" t="s">
        <v>5</v>
      </c>
      <c r="D3" s="45"/>
      <c r="E3" s="12" t="s">
        <v>6</v>
      </c>
      <c r="F3" s="7"/>
      <c r="G3" s="7"/>
      <c r="H3" s="13" t="s">
        <v>60</v>
      </c>
      <c r="I3" s="14">
        <f>SUMIFS(I8:I275,A8:A275,"SD")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9</v>
      </c>
      <c r="C4" s="44" t="s">
        <v>60</v>
      </c>
      <c r="D4" s="45"/>
      <c r="E4" s="12" t="s">
        <v>61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6" t="s">
        <v>11</v>
      </c>
      <c r="B5" s="47" t="s">
        <v>12</v>
      </c>
      <c r="C5" s="48" t="s">
        <v>13</v>
      </c>
      <c r="D5" s="48" t="s">
        <v>14</v>
      </c>
      <c r="E5" s="48" t="s">
        <v>15</v>
      </c>
      <c r="F5" s="48" t="s">
        <v>16</v>
      </c>
      <c r="G5" s="48" t="s">
        <v>17</v>
      </c>
      <c r="H5" s="48" t="s">
        <v>18</v>
      </c>
      <c r="I5" s="48"/>
      <c r="J5" s="49" t="s">
        <v>19</v>
      </c>
      <c r="O5">
        <v>0.21</v>
      </c>
    </row>
    <row r="6" spans="1:16" x14ac:dyDescent="0.3">
      <c r="A6" s="46"/>
      <c r="B6" s="47"/>
      <c r="C6" s="48"/>
      <c r="D6" s="48"/>
      <c r="E6" s="48"/>
      <c r="F6" s="48"/>
      <c r="G6" s="48"/>
      <c r="H6" s="16" t="s">
        <v>20</v>
      </c>
      <c r="I6" s="16" t="s">
        <v>21</v>
      </c>
      <c r="J6" s="49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22</v>
      </c>
      <c r="B8" s="21"/>
      <c r="C8" s="22" t="s">
        <v>23</v>
      </c>
      <c r="D8" s="23"/>
      <c r="E8" s="20" t="s">
        <v>24</v>
      </c>
      <c r="F8" s="23"/>
      <c r="G8" s="23"/>
      <c r="H8" s="23"/>
      <c r="I8" s="24">
        <f>SUMIFS(I9:I20,A9:A20,"P")</f>
        <v>0</v>
      </c>
      <c r="J8" s="25"/>
    </row>
    <row r="9" spans="1:16" x14ac:dyDescent="0.3">
      <c r="A9" s="26" t="s">
        <v>25</v>
      </c>
      <c r="B9" s="26">
        <v>1</v>
      </c>
      <c r="C9" s="27" t="s">
        <v>62</v>
      </c>
      <c r="D9" s="26" t="s">
        <v>40</v>
      </c>
      <c r="E9" s="28" t="s">
        <v>63</v>
      </c>
      <c r="F9" s="29" t="s">
        <v>64</v>
      </c>
      <c r="G9" s="30">
        <v>393.89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3">
      <c r="A10" s="26" t="s">
        <v>30</v>
      </c>
      <c r="B10" s="33"/>
      <c r="C10" s="34"/>
      <c r="D10" s="34"/>
      <c r="E10" s="28" t="s">
        <v>65</v>
      </c>
      <c r="F10" s="34"/>
      <c r="G10" s="34"/>
      <c r="H10" s="34"/>
      <c r="I10" s="34"/>
      <c r="J10" s="36"/>
    </row>
    <row r="11" spans="1:16" ht="72" x14ac:dyDescent="0.3">
      <c r="A11" s="26" t="s">
        <v>31</v>
      </c>
      <c r="B11" s="33"/>
      <c r="C11" s="34"/>
      <c r="D11" s="34"/>
      <c r="E11" s="37" t="s">
        <v>66</v>
      </c>
      <c r="F11" s="34"/>
      <c r="G11" s="34"/>
      <c r="H11" s="34"/>
      <c r="I11" s="34"/>
      <c r="J11" s="36"/>
    </row>
    <row r="12" spans="1:16" ht="72" x14ac:dyDescent="0.3">
      <c r="A12" s="26" t="s">
        <v>33</v>
      </c>
      <c r="B12" s="33"/>
      <c r="C12" s="34"/>
      <c r="D12" s="34"/>
      <c r="E12" s="28" t="s">
        <v>67</v>
      </c>
      <c r="F12" s="34"/>
      <c r="G12" s="34"/>
      <c r="H12" s="34"/>
      <c r="I12" s="34"/>
      <c r="J12" s="36"/>
    </row>
    <row r="13" spans="1:16" x14ac:dyDescent="0.3">
      <c r="A13" s="26" t="s">
        <v>25</v>
      </c>
      <c r="B13" s="26">
        <v>2</v>
      </c>
      <c r="C13" s="27" t="s">
        <v>62</v>
      </c>
      <c r="D13" s="26" t="s">
        <v>43</v>
      </c>
      <c r="E13" s="28" t="s">
        <v>63</v>
      </c>
      <c r="F13" s="29" t="s">
        <v>64</v>
      </c>
      <c r="G13" s="30">
        <v>558.91999999999996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3">
      <c r="A14" s="26" t="s">
        <v>30</v>
      </c>
      <c r="B14" s="33"/>
      <c r="C14" s="34"/>
      <c r="D14" s="34"/>
      <c r="E14" s="28" t="s">
        <v>68</v>
      </c>
      <c r="F14" s="34"/>
      <c r="G14" s="34"/>
      <c r="H14" s="34"/>
      <c r="I14" s="34"/>
      <c r="J14" s="36"/>
    </row>
    <row r="15" spans="1:16" ht="72" x14ac:dyDescent="0.3">
      <c r="A15" s="26" t="s">
        <v>31</v>
      </c>
      <c r="B15" s="33"/>
      <c r="C15" s="34"/>
      <c r="D15" s="34"/>
      <c r="E15" s="37" t="s">
        <v>69</v>
      </c>
      <c r="F15" s="34"/>
      <c r="G15" s="34"/>
      <c r="H15" s="34"/>
      <c r="I15" s="34"/>
      <c r="J15" s="36"/>
    </row>
    <row r="16" spans="1:16" ht="72" x14ac:dyDescent="0.3">
      <c r="A16" s="26" t="s">
        <v>33</v>
      </c>
      <c r="B16" s="33"/>
      <c r="C16" s="34"/>
      <c r="D16" s="34"/>
      <c r="E16" s="28" t="s">
        <v>67</v>
      </c>
      <c r="F16" s="34"/>
      <c r="G16" s="34"/>
      <c r="H16" s="34"/>
      <c r="I16" s="34"/>
      <c r="J16" s="36"/>
    </row>
    <row r="17" spans="1:16" x14ac:dyDescent="0.3">
      <c r="A17" s="26" t="s">
        <v>25</v>
      </c>
      <c r="B17" s="26">
        <v>3</v>
      </c>
      <c r="C17" s="27" t="s">
        <v>70</v>
      </c>
      <c r="D17" s="26" t="s">
        <v>27</v>
      </c>
      <c r="E17" s="28" t="s">
        <v>71</v>
      </c>
      <c r="F17" s="29" t="s">
        <v>64</v>
      </c>
      <c r="G17" s="30">
        <v>99</v>
      </c>
      <c r="H17" s="31">
        <v>0</v>
      </c>
      <c r="I17" s="31">
        <f>ROUND(G17*H17,P4)</f>
        <v>0</v>
      </c>
      <c r="J17" s="26"/>
      <c r="O17" s="32">
        <f>I17*0.21</f>
        <v>0</v>
      </c>
      <c r="P17">
        <v>3</v>
      </c>
    </row>
    <row r="18" spans="1:16" x14ac:dyDescent="0.3">
      <c r="A18" s="26" t="s">
        <v>30</v>
      </c>
      <c r="B18" s="33"/>
      <c r="C18" s="34"/>
      <c r="D18" s="34"/>
      <c r="E18" s="28" t="s">
        <v>72</v>
      </c>
      <c r="F18" s="34"/>
      <c r="G18" s="34"/>
      <c r="H18" s="34"/>
      <c r="I18" s="34"/>
      <c r="J18" s="36"/>
    </row>
    <row r="19" spans="1:16" x14ac:dyDescent="0.3">
      <c r="A19" s="26" t="s">
        <v>31</v>
      </c>
      <c r="B19" s="33"/>
      <c r="C19" s="34"/>
      <c r="D19" s="34"/>
      <c r="E19" s="37" t="s">
        <v>73</v>
      </c>
      <c r="F19" s="34"/>
      <c r="G19" s="34"/>
      <c r="H19" s="34"/>
      <c r="I19" s="34"/>
      <c r="J19" s="36"/>
    </row>
    <row r="20" spans="1:16" ht="72" x14ac:dyDescent="0.3">
      <c r="A20" s="26" t="s">
        <v>33</v>
      </c>
      <c r="B20" s="33"/>
      <c r="C20" s="34"/>
      <c r="D20" s="34"/>
      <c r="E20" s="28" t="s">
        <v>74</v>
      </c>
      <c r="F20" s="34"/>
      <c r="G20" s="34"/>
      <c r="H20" s="34"/>
      <c r="I20" s="34"/>
      <c r="J20" s="36"/>
    </row>
    <row r="21" spans="1:16" x14ac:dyDescent="0.3">
      <c r="A21" s="20" t="s">
        <v>22</v>
      </c>
      <c r="B21" s="21"/>
      <c r="C21" s="22" t="s">
        <v>40</v>
      </c>
      <c r="D21" s="23"/>
      <c r="E21" s="20" t="s">
        <v>59</v>
      </c>
      <c r="F21" s="23"/>
      <c r="G21" s="23"/>
      <c r="H21" s="23"/>
      <c r="I21" s="24">
        <f>SUMIFS(I22:I105,A22:A105,"P")</f>
        <v>0</v>
      </c>
      <c r="J21" s="25"/>
    </row>
    <row r="22" spans="1:16" x14ac:dyDescent="0.3">
      <c r="A22" s="26" t="s">
        <v>25</v>
      </c>
      <c r="B22" s="26">
        <v>4</v>
      </c>
      <c r="C22" s="27" t="s">
        <v>75</v>
      </c>
      <c r="D22" s="26" t="s">
        <v>27</v>
      </c>
      <c r="E22" s="28" t="s">
        <v>76</v>
      </c>
      <c r="F22" s="29" t="s">
        <v>77</v>
      </c>
      <c r="G22" s="30">
        <v>623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x14ac:dyDescent="0.3">
      <c r="A23" s="26" t="s">
        <v>30</v>
      </c>
      <c r="B23" s="33"/>
      <c r="C23" s="34"/>
      <c r="D23" s="34"/>
      <c r="E23" s="28" t="s">
        <v>78</v>
      </c>
      <c r="F23" s="34"/>
      <c r="G23" s="34"/>
      <c r="H23" s="34"/>
      <c r="I23" s="34"/>
      <c r="J23" s="36"/>
    </row>
    <row r="24" spans="1:16" x14ac:dyDescent="0.3">
      <c r="A24" s="26" t="s">
        <v>31</v>
      </c>
      <c r="B24" s="33"/>
      <c r="C24" s="34"/>
      <c r="D24" s="34"/>
      <c r="E24" s="37" t="s">
        <v>79</v>
      </c>
      <c r="F24" s="34"/>
      <c r="G24" s="34"/>
      <c r="H24" s="34"/>
      <c r="I24" s="34"/>
      <c r="J24" s="36"/>
    </row>
    <row r="25" spans="1:16" ht="57.6" x14ac:dyDescent="0.3">
      <c r="A25" s="26" t="s">
        <v>33</v>
      </c>
      <c r="B25" s="33"/>
      <c r="C25" s="34"/>
      <c r="D25" s="34"/>
      <c r="E25" s="28" t="s">
        <v>80</v>
      </c>
      <c r="F25" s="34"/>
      <c r="G25" s="34"/>
      <c r="H25" s="34"/>
      <c r="I25" s="34"/>
      <c r="J25" s="36"/>
    </row>
    <row r="26" spans="1:16" x14ac:dyDescent="0.3">
      <c r="A26" s="26" t="s">
        <v>25</v>
      </c>
      <c r="B26" s="26">
        <v>5</v>
      </c>
      <c r="C26" s="27" t="s">
        <v>81</v>
      </c>
      <c r="D26" s="26" t="s">
        <v>27</v>
      </c>
      <c r="E26" s="28" t="s">
        <v>82</v>
      </c>
      <c r="F26" s="29" t="s">
        <v>83</v>
      </c>
      <c r="G26" s="30">
        <v>12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x14ac:dyDescent="0.3">
      <c r="A27" s="26" t="s">
        <v>30</v>
      </c>
      <c r="B27" s="33"/>
      <c r="C27" s="34"/>
      <c r="D27" s="34"/>
      <c r="E27" s="28" t="s">
        <v>84</v>
      </c>
      <c r="F27" s="34"/>
      <c r="G27" s="34"/>
      <c r="H27" s="34"/>
      <c r="I27" s="34"/>
      <c r="J27" s="36"/>
    </row>
    <row r="28" spans="1:16" x14ac:dyDescent="0.3">
      <c r="A28" s="26" t="s">
        <v>31</v>
      </c>
      <c r="B28" s="33"/>
      <c r="C28" s="34"/>
      <c r="D28" s="34"/>
      <c r="E28" s="37" t="s">
        <v>85</v>
      </c>
      <c r="F28" s="34"/>
      <c r="G28" s="34"/>
      <c r="H28" s="34"/>
      <c r="I28" s="34"/>
      <c r="J28" s="36"/>
    </row>
    <row r="29" spans="1:16" ht="172.8" x14ac:dyDescent="0.3">
      <c r="A29" s="26" t="s">
        <v>33</v>
      </c>
      <c r="B29" s="33"/>
      <c r="C29" s="34"/>
      <c r="D29" s="34"/>
      <c r="E29" s="28" t="s">
        <v>86</v>
      </c>
      <c r="F29" s="34"/>
      <c r="G29" s="34"/>
      <c r="H29" s="34"/>
      <c r="I29" s="34"/>
      <c r="J29" s="36"/>
    </row>
    <row r="30" spans="1:16" x14ac:dyDescent="0.3">
      <c r="A30" s="26" t="s">
        <v>25</v>
      </c>
      <c r="B30" s="26">
        <v>6</v>
      </c>
      <c r="C30" s="27" t="s">
        <v>87</v>
      </c>
      <c r="D30" s="26" t="s">
        <v>27</v>
      </c>
      <c r="E30" s="28" t="s">
        <v>88</v>
      </c>
      <c r="F30" s="29" t="s">
        <v>64</v>
      </c>
      <c r="G30" s="30">
        <v>10.75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x14ac:dyDescent="0.3">
      <c r="A31" s="26" t="s">
        <v>30</v>
      </c>
      <c r="B31" s="33"/>
      <c r="C31" s="34"/>
      <c r="D31" s="34"/>
      <c r="E31" s="28" t="s">
        <v>89</v>
      </c>
      <c r="F31" s="34"/>
      <c r="G31" s="34"/>
      <c r="H31" s="34"/>
      <c r="I31" s="34"/>
      <c r="J31" s="36"/>
    </row>
    <row r="32" spans="1:16" x14ac:dyDescent="0.3">
      <c r="A32" s="26" t="s">
        <v>31</v>
      </c>
      <c r="B32" s="33"/>
      <c r="C32" s="34"/>
      <c r="D32" s="34"/>
      <c r="E32" s="37" t="s">
        <v>90</v>
      </c>
      <c r="F32" s="34"/>
      <c r="G32" s="34"/>
      <c r="H32" s="34"/>
      <c r="I32" s="34"/>
      <c r="J32" s="36"/>
    </row>
    <row r="33" spans="1:16" ht="115.2" x14ac:dyDescent="0.3">
      <c r="A33" s="26" t="s">
        <v>33</v>
      </c>
      <c r="B33" s="33"/>
      <c r="C33" s="34"/>
      <c r="D33" s="34"/>
      <c r="E33" s="28" t="s">
        <v>91</v>
      </c>
      <c r="F33" s="34"/>
      <c r="G33" s="34"/>
      <c r="H33" s="34"/>
      <c r="I33" s="34"/>
      <c r="J33" s="36"/>
    </row>
    <row r="34" spans="1:16" x14ac:dyDescent="0.3">
      <c r="A34" s="26" t="s">
        <v>25</v>
      </c>
      <c r="B34" s="26">
        <v>7</v>
      </c>
      <c r="C34" s="27" t="s">
        <v>92</v>
      </c>
      <c r="D34" s="26" t="s">
        <v>27</v>
      </c>
      <c r="E34" s="28" t="s">
        <v>93</v>
      </c>
      <c r="F34" s="29" t="s">
        <v>64</v>
      </c>
      <c r="G34" s="30">
        <v>44.4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ht="43.2" x14ac:dyDescent="0.3">
      <c r="A35" s="26" t="s">
        <v>30</v>
      </c>
      <c r="B35" s="33"/>
      <c r="C35" s="34"/>
      <c r="D35" s="34"/>
      <c r="E35" s="28" t="s">
        <v>94</v>
      </c>
      <c r="F35" s="34"/>
      <c r="G35" s="34"/>
      <c r="H35" s="34"/>
      <c r="I35" s="34"/>
      <c r="J35" s="36"/>
    </row>
    <row r="36" spans="1:16" x14ac:dyDescent="0.3">
      <c r="A36" s="26" t="s">
        <v>31</v>
      </c>
      <c r="B36" s="33"/>
      <c r="C36" s="34"/>
      <c r="D36" s="34"/>
      <c r="E36" s="37" t="s">
        <v>95</v>
      </c>
      <c r="F36" s="34"/>
      <c r="G36" s="34"/>
      <c r="H36" s="34"/>
      <c r="I36" s="34"/>
      <c r="J36" s="36"/>
    </row>
    <row r="37" spans="1:16" ht="129.6" x14ac:dyDescent="0.3">
      <c r="A37" s="26" t="s">
        <v>33</v>
      </c>
      <c r="B37" s="33"/>
      <c r="C37" s="34"/>
      <c r="D37" s="34"/>
      <c r="E37" s="28" t="s">
        <v>96</v>
      </c>
      <c r="F37" s="34"/>
      <c r="G37" s="34"/>
      <c r="H37" s="34"/>
      <c r="I37" s="34"/>
      <c r="J37" s="36"/>
    </row>
    <row r="38" spans="1:16" x14ac:dyDescent="0.3">
      <c r="A38" s="26" t="s">
        <v>25</v>
      </c>
      <c r="B38" s="26">
        <v>8</v>
      </c>
      <c r="C38" s="27" t="s">
        <v>97</v>
      </c>
      <c r="D38" s="26" t="s">
        <v>27</v>
      </c>
      <c r="E38" s="28" t="s">
        <v>98</v>
      </c>
      <c r="F38" s="29" t="s">
        <v>64</v>
      </c>
      <c r="G38" s="30">
        <v>482.65</v>
      </c>
      <c r="H38" s="31">
        <v>0</v>
      </c>
      <c r="I38" s="31">
        <f>ROUND(G38*H38,P4)</f>
        <v>0</v>
      </c>
      <c r="J38" s="26"/>
      <c r="O38" s="32">
        <f>I38*0.21</f>
        <v>0</v>
      </c>
      <c r="P38">
        <v>3</v>
      </c>
    </row>
    <row r="39" spans="1:16" ht="28.8" x14ac:dyDescent="0.3">
      <c r="A39" s="26" t="s">
        <v>30</v>
      </c>
      <c r="B39" s="33"/>
      <c r="C39" s="34"/>
      <c r="D39" s="34"/>
      <c r="E39" s="28" t="s">
        <v>99</v>
      </c>
      <c r="F39" s="34"/>
      <c r="G39" s="34"/>
      <c r="H39" s="34"/>
      <c r="I39" s="34"/>
      <c r="J39" s="36"/>
    </row>
    <row r="40" spans="1:16" ht="43.2" x14ac:dyDescent="0.3">
      <c r="A40" s="26" t="s">
        <v>31</v>
      </c>
      <c r="B40" s="33"/>
      <c r="C40" s="34"/>
      <c r="D40" s="34"/>
      <c r="E40" s="37" t="s">
        <v>100</v>
      </c>
      <c r="F40" s="34"/>
      <c r="G40" s="34"/>
      <c r="H40" s="34"/>
      <c r="I40" s="34"/>
      <c r="J40" s="36"/>
    </row>
    <row r="41" spans="1:16" ht="115.2" x14ac:dyDescent="0.3">
      <c r="A41" s="26" t="s">
        <v>33</v>
      </c>
      <c r="B41" s="33"/>
      <c r="C41" s="34"/>
      <c r="D41" s="34"/>
      <c r="E41" s="28" t="s">
        <v>91</v>
      </c>
      <c r="F41" s="34"/>
      <c r="G41" s="34"/>
      <c r="H41" s="34"/>
      <c r="I41" s="34"/>
      <c r="J41" s="36"/>
    </row>
    <row r="42" spans="1:16" x14ac:dyDescent="0.3">
      <c r="A42" s="26" t="s">
        <v>25</v>
      </c>
      <c r="B42" s="26">
        <v>9</v>
      </c>
      <c r="C42" s="27" t="s">
        <v>101</v>
      </c>
      <c r="D42" s="26" t="s">
        <v>27</v>
      </c>
      <c r="E42" s="28" t="s">
        <v>102</v>
      </c>
      <c r="F42" s="29" t="s">
        <v>103</v>
      </c>
      <c r="G42" s="30">
        <v>176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x14ac:dyDescent="0.3">
      <c r="A43" s="26" t="s">
        <v>30</v>
      </c>
      <c r="B43" s="33"/>
      <c r="C43" s="34"/>
      <c r="D43" s="34"/>
      <c r="E43" s="35" t="s">
        <v>27</v>
      </c>
      <c r="F43" s="34"/>
      <c r="G43" s="34"/>
      <c r="H43" s="34"/>
      <c r="I43" s="34"/>
      <c r="J43" s="36"/>
    </row>
    <row r="44" spans="1:16" ht="43.2" x14ac:dyDescent="0.3">
      <c r="A44" s="26" t="s">
        <v>31</v>
      </c>
      <c r="B44" s="33"/>
      <c r="C44" s="34"/>
      <c r="D44" s="34"/>
      <c r="E44" s="37" t="s">
        <v>104</v>
      </c>
      <c r="F44" s="34"/>
      <c r="G44" s="34"/>
      <c r="H44" s="34"/>
      <c r="I44" s="34"/>
      <c r="J44" s="36"/>
    </row>
    <row r="45" spans="1:16" ht="115.2" x14ac:dyDescent="0.3">
      <c r="A45" s="26" t="s">
        <v>33</v>
      </c>
      <c r="B45" s="33"/>
      <c r="C45" s="34"/>
      <c r="D45" s="34"/>
      <c r="E45" s="28" t="s">
        <v>91</v>
      </c>
      <c r="F45" s="34"/>
      <c r="G45" s="34"/>
      <c r="H45" s="34"/>
      <c r="I45" s="34"/>
      <c r="J45" s="36"/>
    </row>
    <row r="46" spans="1:16" x14ac:dyDescent="0.3">
      <c r="A46" s="26" t="s">
        <v>25</v>
      </c>
      <c r="B46" s="26">
        <v>10</v>
      </c>
      <c r="C46" s="27" t="s">
        <v>105</v>
      </c>
      <c r="D46" s="26" t="s">
        <v>40</v>
      </c>
      <c r="E46" s="28" t="s">
        <v>106</v>
      </c>
      <c r="F46" s="29" t="s">
        <v>103</v>
      </c>
      <c r="G46" s="30">
        <v>408</v>
      </c>
      <c r="H46" s="31">
        <v>0</v>
      </c>
      <c r="I46" s="31">
        <f>ROUND(G46*H46,P4)</f>
        <v>0</v>
      </c>
      <c r="J46" s="26"/>
      <c r="O46" s="32">
        <f>I46*0.21</f>
        <v>0</v>
      </c>
      <c r="P46">
        <v>3</v>
      </c>
    </row>
    <row r="47" spans="1:16" x14ac:dyDescent="0.3">
      <c r="A47" s="26" t="s">
        <v>30</v>
      </c>
      <c r="B47" s="33"/>
      <c r="C47" s="34"/>
      <c r="D47" s="34"/>
      <c r="E47" s="28" t="s">
        <v>107</v>
      </c>
      <c r="F47" s="34"/>
      <c r="G47" s="34"/>
      <c r="H47" s="34"/>
      <c r="I47" s="34"/>
      <c r="J47" s="36"/>
    </row>
    <row r="48" spans="1:16" x14ac:dyDescent="0.3">
      <c r="A48" s="26" t="s">
        <v>31</v>
      </c>
      <c r="B48" s="33"/>
      <c r="C48" s="34"/>
      <c r="D48" s="34"/>
      <c r="E48" s="37" t="s">
        <v>108</v>
      </c>
      <c r="F48" s="34"/>
      <c r="G48" s="34"/>
      <c r="H48" s="34"/>
      <c r="I48" s="34"/>
      <c r="J48" s="36"/>
    </row>
    <row r="49" spans="1:16" ht="115.2" x14ac:dyDescent="0.3">
      <c r="A49" s="26" t="s">
        <v>33</v>
      </c>
      <c r="B49" s="33"/>
      <c r="C49" s="34"/>
      <c r="D49" s="34"/>
      <c r="E49" s="28" t="s">
        <v>91</v>
      </c>
      <c r="F49" s="34"/>
      <c r="G49" s="34"/>
      <c r="H49" s="34"/>
      <c r="I49" s="34"/>
      <c r="J49" s="36"/>
    </row>
    <row r="50" spans="1:16" x14ac:dyDescent="0.3">
      <c r="A50" s="26" t="s">
        <v>25</v>
      </c>
      <c r="B50" s="26">
        <v>11</v>
      </c>
      <c r="C50" s="27" t="s">
        <v>105</v>
      </c>
      <c r="D50" s="26" t="s">
        <v>43</v>
      </c>
      <c r="E50" s="28" t="s">
        <v>106</v>
      </c>
      <c r="F50" s="29" t="s">
        <v>103</v>
      </c>
      <c r="G50" s="30">
        <v>24</v>
      </c>
      <c r="H50" s="31">
        <v>0</v>
      </c>
      <c r="I50" s="31">
        <f>ROUND(G50*H50,P4)</f>
        <v>0</v>
      </c>
      <c r="J50" s="26"/>
      <c r="O50" s="32">
        <f>I50*0.21</f>
        <v>0</v>
      </c>
      <c r="P50">
        <v>3</v>
      </c>
    </row>
    <row r="51" spans="1:16" ht="28.8" x14ac:dyDescent="0.3">
      <c r="A51" s="26" t="s">
        <v>30</v>
      </c>
      <c r="B51" s="33"/>
      <c r="C51" s="34"/>
      <c r="D51" s="34"/>
      <c r="E51" s="28" t="s">
        <v>109</v>
      </c>
      <c r="F51" s="34"/>
      <c r="G51" s="34"/>
      <c r="H51" s="34"/>
      <c r="I51" s="34"/>
      <c r="J51" s="36"/>
    </row>
    <row r="52" spans="1:16" x14ac:dyDescent="0.3">
      <c r="A52" s="26" t="s">
        <v>31</v>
      </c>
      <c r="B52" s="33"/>
      <c r="C52" s="34"/>
      <c r="D52" s="34"/>
      <c r="E52" s="37" t="s">
        <v>110</v>
      </c>
      <c r="F52" s="34"/>
      <c r="G52" s="34"/>
      <c r="H52" s="34"/>
      <c r="I52" s="34"/>
      <c r="J52" s="36"/>
    </row>
    <row r="53" spans="1:16" ht="115.2" x14ac:dyDescent="0.3">
      <c r="A53" s="26" t="s">
        <v>33</v>
      </c>
      <c r="B53" s="33"/>
      <c r="C53" s="34"/>
      <c r="D53" s="34"/>
      <c r="E53" s="28" t="s">
        <v>91</v>
      </c>
      <c r="F53" s="34"/>
      <c r="G53" s="34"/>
      <c r="H53" s="34"/>
      <c r="I53" s="34"/>
      <c r="J53" s="36"/>
    </row>
    <row r="54" spans="1:16" x14ac:dyDescent="0.3">
      <c r="A54" s="26" t="s">
        <v>25</v>
      </c>
      <c r="B54" s="26">
        <v>12</v>
      </c>
      <c r="C54" s="27" t="s">
        <v>111</v>
      </c>
      <c r="D54" s="26" t="s">
        <v>27</v>
      </c>
      <c r="E54" s="28" t="s">
        <v>112</v>
      </c>
      <c r="F54" s="29" t="s">
        <v>64</v>
      </c>
      <c r="G54" s="30">
        <v>87.88</v>
      </c>
      <c r="H54" s="31">
        <v>0</v>
      </c>
      <c r="I54" s="31">
        <f>ROUND(G54*H54,P4)</f>
        <v>0</v>
      </c>
      <c r="J54" s="26"/>
      <c r="O54" s="32">
        <f>I54*0.21</f>
        <v>0</v>
      </c>
      <c r="P54">
        <v>3</v>
      </c>
    </row>
    <row r="55" spans="1:16" x14ac:dyDescent="0.3">
      <c r="A55" s="26" t="s">
        <v>30</v>
      </c>
      <c r="B55" s="33"/>
      <c r="C55" s="34"/>
      <c r="D55" s="34"/>
      <c r="E55" s="28" t="s">
        <v>353</v>
      </c>
      <c r="F55" s="34"/>
      <c r="G55" s="34"/>
      <c r="H55" s="34"/>
      <c r="I55" s="34"/>
      <c r="J55" s="36"/>
    </row>
    <row r="56" spans="1:16" x14ac:dyDescent="0.3">
      <c r="A56" s="26" t="s">
        <v>31</v>
      </c>
      <c r="B56" s="33"/>
      <c r="C56" s="34"/>
      <c r="D56" s="34"/>
      <c r="E56" s="37" t="s">
        <v>113</v>
      </c>
      <c r="F56" s="34"/>
      <c r="G56" s="34"/>
      <c r="H56" s="34"/>
      <c r="I56" s="34"/>
      <c r="J56" s="36"/>
    </row>
    <row r="57" spans="1:16" ht="115.2" x14ac:dyDescent="0.3">
      <c r="A57" s="26" t="s">
        <v>33</v>
      </c>
      <c r="B57" s="33"/>
      <c r="C57" s="34"/>
      <c r="D57" s="34"/>
      <c r="E57" s="28" t="s">
        <v>91</v>
      </c>
      <c r="F57" s="34"/>
      <c r="G57" s="34"/>
      <c r="H57" s="34"/>
      <c r="I57" s="34"/>
      <c r="J57" s="36"/>
    </row>
    <row r="58" spans="1:16" x14ac:dyDescent="0.3">
      <c r="A58" s="26" t="s">
        <v>25</v>
      </c>
      <c r="B58" s="26">
        <v>13</v>
      </c>
      <c r="C58" s="27" t="s">
        <v>114</v>
      </c>
      <c r="D58" s="26" t="s">
        <v>27</v>
      </c>
      <c r="E58" s="28" t="s">
        <v>115</v>
      </c>
      <c r="F58" s="29" t="s">
        <v>103</v>
      </c>
      <c r="G58" s="30">
        <v>645</v>
      </c>
      <c r="H58" s="31">
        <v>0</v>
      </c>
      <c r="I58" s="31">
        <f>ROUND(G58*H58,P4)</f>
        <v>0</v>
      </c>
      <c r="J58" s="26"/>
      <c r="O58" s="32">
        <f>I58*0.21</f>
        <v>0</v>
      </c>
      <c r="P58">
        <v>3</v>
      </c>
    </row>
    <row r="59" spans="1:16" x14ac:dyDescent="0.3">
      <c r="A59" s="26" t="s">
        <v>30</v>
      </c>
      <c r="B59" s="33"/>
      <c r="C59" s="34"/>
      <c r="D59" s="34"/>
      <c r="E59" s="35" t="s">
        <v>27</v>
      </c>
      <c r="F59" s="34"/>
      <c r="G59" s="34"/>
      <c r="H59" s="34"/>
      <c r="I59" s="34"/>
      <c r="J59" s="36"/>
    </row>
    <row r="60" spans="1:16" x14ac:dyDescent="0.3">
      <c r="A60" s="26" t="s">
        <v>31</v>
      </c>
      <c r="B60" s="33"/>
      <c r="C60" s="34"/>
      <c r="D60" s="34"/>
      <c r="E60" s="37" t="s">
        <v>116</v>
      </c>
      <c r="F60" s="34"/>
      <c r="G60" s="34"/>
      <c r="H60" s="34"/>
      <c r="I60" s="34"/>
      <c r="J60" s="36"/>
    </row>
    <row r="61" spans="1:16" ht="72" x14ac:dyDescent="0.3">
      <c r="A61" s="26" t="s">
        <v>33</v>
      </c>
      <c r="B61" s="33"/>
      <c r="C61" s="34"/>
      <c r="D61" s="34"/>
      <c r="E61" s="28" t="s">
        <v>117</v>
      </c>
      <c r="F61" s="34"/>
      <c r="G61" s="34"/>
      <c r="H61" s="34"/>
      <c r="I61" s="34"/>
      <c r="J61" s="36"/>
    </row>
    <row r="62" spans="1:16" x14ac:dyDescent="0.3">
      <c r="A62" s="26" t="s">
        <v>25</v>
      </c>
      <c r="B62" s="26">
        <v>14</v>
      </c>
      <c r="C62" s="27" t="s">
        <v>118</v>
      </c>
      <c r="D62" s="26" t="s">
        <v>27</v>
      </c>
      <c r="E62" s="28" t="s">
        <v>119</v>
      </c>
      <c r="F62" s="29" t="s">
        <v>64</v>
      </c>
      <c r="G62" s="30">
        <v>84.7</v>
      </c>
      <c r="H62" s="31">
        <v>0</v>
      </c>
      <c r="I62" s="31">
        <f>ROUND(G62*H62,P4)</f>
        <v>0</v>
      </c>
      <c r="J62" s="26"/>
      <c r="O62" s="32">
        <f>I62*0.21</f>
        <v>0</v>
      </c>
      <c r="P62">
        <v>3</v>
      </c>
    </row>
    <row r="63" spans="1:16" x14ac:dyDescent="0.3">
      <c r="A63" s="26" t="s">
        <v>30</v>
      </c>
      <c r="B63" s="33"/>
      <c r="C63" s="34"/>
      <c r="D63" s="34"/>
      <c r="E63" s="35" t="s">
        <v>27</v>
      </c>
      <c r="F63" s="34"/>
      <c r="G63" s="34"/>
      <c r="H63" s="34"/>
      <c r="I63" s="34"/>
      <c r="J63" s="36"/>
    </row>
    <row r="64" spans="1:16" ht="72" x14ac:dyDescent="0.3">
      <c r="A64" s="26" t="s">
        <v>31</v>
      </c>
      <c r="B64" s="33"/>
      <c r="C64" s="34"/>
      <c r="D64" s="34"/>
      <c r="E64" s="37" t="s">
        <v>120</v>
      </c>
      <c r="F64" s="34"/>
      <c r="G64" s="34"/>
      <c r="H64" s="34"/>
      <c r="I64" s="34"/>
      <c r="J64" s="36"/>
    </row>
    <row r="65" spans="1:16" ht="409.6" x14ac:dyDescent="0.3">
      <c r="A65" s="26" t="s">
        <v>33</v>
      </c>
      <c r="B65" s="33"/>
      <c r="C65" s="34"/>
      <c r="D65" s="34"/>
      <c r="E65" s="28" t="s">
        <v>121</v>
      </c>
      <c r="F65" s="34"/>
      <c r="G65" s="34"/>
      <c r="H65" s="34"/>
      <c r="I65" s="34"/>
      <c r="J65" s="36"/>
    </row>
    <row r="66" spans="1:16" x14ac:dyDescent="0.3">
      <c r="A66" s="26" t="s">
        <v>25</v>
      </c>
      <c r="B66" s="26">
        <v>15</v>
      </c>
      <c r="C66" s="27" t="s">
        <v>122</v>
      </c>
      <c r="D66" s="26" t="s">
        <v>27</v>
      </c>
      <c r="E66" s="28" t="s">
        <v>123</v>
      </c>
      <c r="F66" s="29" t="s">
        <v>64</v>
      </c>
      <c r="G66" s="30">
        <v>304.66000000000003</v>
      </c>
      <c r="H66" s="31">
        <v>0</v>
      </c>
      <c r="I66" s="31">
        <f>ROUND(G66*H66,P4)</f>
        <v>0</v>
      </c>
      <c r="J66" s="26"/>
      <c r="O66" s="32">
        <f>I66*0.21</f>
        <v>0</v>
      </c>
      <c r="P66">
        <v>3</v>
      </c>
    </row>
    <row r="67" spans="1:16" x14ac:dyDescent="0.3">
      <c r="A67" s="26" t="s">
        <v>30</v>
      </c>
      <c r="B67" s="33"/>
      <c r="C67" s="34"/>
      <c r="D67" s="34"/>
      <c r="E67" s="35" t="s">
        <v>27</v>
      </c>
      <c r="F67" s="34"/>
      <c r="G67" s="34"/>
      <c r="H67" s="34"/>
      <c r="I67" s="34"/>
      <c r="J67" s="36"/>
    </row>
    <row r="68" spans="1:16" ht="57.6" x14ac:dyDescent="0.3">
      <c r="A68" s="26" t="s">
        <v>31</v>
      </c>
      <c r="B68" s="33"/>
      <c r="C68" s="34"/>
      <c r="D68" s="34"/>
      <c r="E68" s="37" t="s">
        <v>124</v>
      </c>
      <c r="F68" s="34"/>
      <c r="G68" s="34"/>
      <c r="H68" s="34"/>
      <c r="I68" s="34"/>
      <c r="J68" s="36"/>
    </row>
    <row r="69" spans="1:16" ht="388.8" x14ac:dyDescent="0.3">
      <c r="A69" s="26" t="s">
        <v>33</v>
      </c>
      <c r="B69" s="33"/>
      <c r="C69" s="34"/>
      <c r="D69" s="34"/>
      <c r="E69" s="28" t="s">
        <v>125</v>
      </c>
      <c r="F69" s="34"/>
      <c r="G69" s="34"/>
      <c r="H69" s="34"/>
      <c r="I69" s="34"/>
      <c r="J69" s="36"/>
    </row>
    <row r="70" spans="1:16" x14ac:dyDescent="0.3">
      <c r="A70" s="26" t="s">
        <v>25</v>
      </c>
      <c r="B70" s="26">
        <v>16</v>
      </c>
      <c r="C70" s="27" t="s">
        <v>126</v>
      </c>
      <c r="D70" s="26"/>
      <c r="E70" s="28" t="s">
        <v>127</v>
      </c>
      <c r="F70" s="29" t="s">
        <v>64</v>
      </c>
      <c r="G70" s="30">
        <v>345.57</v>
      </c>
      <c r="H70" s="31">
        <v>0</v>
      </c>
      <c r="I70" s="31">
        <f>ROUND(G70*H70,P4)</f>
        <v>0</v>
      </c>
      <c r="J70" s="26"/>
      <c r="O70" s="32">
        <f>I70*0.21</f>
        <v>0</v>
      </c>
      <c r="P70">
        <v>3</v>
      </c>
    </row>
    <row r="71" spans="1:16" x14ac:dyDescent="0.3">
      <c r="A71" s="26" t="s">
        <v>30</v>
      </c>
      <c r="B71" s="33"/>
      <c r="C71" s="34"/>
      <c r="D71" s="34"/>
      <c r="E71" s="35"/>
      <c r="F71" s="34"/>
      <c r="G71" s="34"/>
      <c r="H71" s="34"/>
      <c r="I71" s="34"/>
      <c r="J71" s="36"/>
    </row>
    <row r="72" spans="1:16" ht="86.4" x14ac:dyDescent="0.3">
      <c r="A72" s="26" t="s">
        <v>31</v>
      </c>
      <c r="B72" s="33"/>
      <c r="C72" s="34"/>
      <c r="D72" s="34"/>
      <c r="E72" s="37" t="s">
        <v>128</v>
      </c>
      <c r="F72" s="34"/>
      <c r="G72" s="34"/>
      <c r="H72" s="34"/>
      <c r="I72" s="34"/>
      <c r="J72" s="36"/>
    </row>
    <row r="73" spans="1:16" ht="409.6" x14ac:dyDescent="0.3">
      <c r="A73" s="26" t="s">
        <v>33</v>
      </c>
      <c r="B73" s="33"/>
      <c r="C73" s="34"/>
      <c r="D73" s="34"/>
      <c r="E73" s="28" t="s">
        <v>129</v>
      </c>
      <c r="F73" s="34"/>
      <c r="G73" s="34"/>
      <c r="H73" s="34"/>
      <c r="I73" s="34"/>
      <c r="J73" s="36"/>
    </row>
    <row r="74" spans="1:16" x14ac:dyDescent="0.3">
      <c r="A74" s="26" t="s">
        <v>25</v>
      </c>
      <c r="B74" s="26">
        <v>17</v>
      </c>
      <c r="C74" s="27" t="s">
        <v>130</v>
      </c>
      <c r="D74" s="26"/>
      <c r="E74" s="28" t="s">
        <v>131</v>
      </c>
      <c r="F74" s="29" t="s">
        <v>64</v>
      </c>
      <c r="G74" s="30">
        <v>75.38</v>
      </c>
      <c r="H74" s="31">
        <v>0</v>
      </c>
      <c r="I74" s="31">
        <f>ROUND(G74*H74,P4)</f>
        <v>0</v>
      </c>
      <c r="J74" s="26"/>
      <c r="O74" s="32">
        <f>I74*0.21</f>
        <v>0</v>
      </c>
      <c r="P74">
        <v>3</v>
      </c>
    </row>
    <row r="75" spans="1:16" ht="28.8" x14ac:dyDescent="0.3">
      <c r="A75" s="26" t="s">
        <v>30</v>
      </c>
      <c r="B75" s="33"/>
      <c r="C75" s="34"/>
      <c r="D75" s="34"/>
      <c r="E75" s="28" t="s">
        <v>132</v>
      </c>
      <c r="F75" s="34"/>
      <c r="G75" s="34"/>
      <c r="H75" s="34"/>
      <c r="I75" s="34"/>
      <c r="J75" s="36"/>
    </row>
    <row r="76" spans="1:16" x14ac:dyDescent="0.3">
      <c r="A76" s="26" t="s">
        <v>31</v>
      </c>
      <c r="B76" s="33"/>
      <c r="C76" s="34"/>
      <c r="D76" s="34"/>
      <c r="E76" s="37" t="s">
        <v>133</v>
      </c>
      <c r="F76" s="34"/>
      <c r="G76" s="34"/>
      <c r="H76" s="34"/>
      <c r="I76" s="34"/>
      <c r="J76" s="36"/>
    </row>
    <row r="77" spans="1:16" ht="345.6" x14ac:dyDescent="0.3">
      <c r="A77" s="26" t="s">
        <v>33</v>
      </c>
      <c r="B77" s="33"/>
      <c r="C77" s="34"/>
      <c r="D77" s="34"/>
      <c r="E77" s="28" t="s">
        <v>134</v>
      </c>
      <c r="F77" s="34"/>
      <c r="G77" s="34"/>
      <c r="H77" s="34"/>
      <c r="I77" s="34"/>
      <c r="J77" s="36"/>
    </row>
    <row r="78" spans="1:16" x14ac:dyDescent="0.3">
      <c r="A78" s="26" t="s">
        <v>25</v>
      </c>
      <c r="B78" s="26">
        <v>18</v>
      </c>
      <c r="C78" s="27" t="s">
        <v>135</v>
      </c>
      <c r="D78" s="26" t="s">
        <v>27</v>
      </c>
      <c r="E78" s="28" t="s">
        <v>136</v>
      </c>
      <c r="F78" s="29" t="s">
        <v>64</v>
      </c>
      <c r="G78" s="30">
        <v>568.24</v>
      </c>
      <c r="H78" s="31">
        <v>0</v>
      </c>
      <c r="I78" s="31">
        <f>ROUND(G78*H78,P4)</f>
        <v>0</v>
      </c>
      <c r="J78" s="26"/>
      <c r="O78" s="32">
        <f>I78*0.21</f>
        <v>0</v>
      </c>
      <c r="P78">
        <v>3</v>
      </c>
    </row>
    <row r="79" spans="1:16" x14ac:dyDescent="0.3">
      <c r="A79" s="26" t="s">
        <v>30</v>
      </c>
      <c r="B79" s="33"/>
      <c r="C79" s="34"/>
      <c r="D79" s="34"/>
      <c r="E79" s="28" t="s">
        <v>137</v>
      </c>
      <c r="F79" s="34"/>
      <c r="G79" s="34"/>
      <c r="H79" s="34"/>
      <c r="I79" s="34"/>
      <c r="J79" s="36"/>
    </row>
    <row r="80" spans="1:16" ht="43.2" x14ac:dyDescent="0.3">
      <c r="A80" s="26" t="s">
        <v>31</v>
      </c>
      <c r="B80" s="33"/>
      <c r="C80" s="34"/>
      <c r="D80" s="34"/>
      <c r="E80" s="37" t="s">
        <v>138</v>
      </c>
      <c r="F80" s="34"/>
      <c r="G80" s="34"/>
      <c r="H80" s="34"/>
      <c r="I80" s="34"/>
      <c r="J80" s="36"/>
    </row>
    <row r="81" spans="1:16" ht="244.8" x14ac:dyDescent="0.3">
      <c r="A81" s="26" t="s">
        <v>33</v>
      </c>
      <c r="B81" s="33"/>
      <c r="C81" s="34"/>
      <c r="D81" s="34"/>
      <c r="E81" s="28" t="s">
        <v>139</v>
      </c>
      <c r="F81" s="34"/>
      <c r="G81" s="34"/>
      <c r="H81" s="34"/>
      <c r="I81" s="34"/>
      <c r="J81" s="36"/>
    </row>
    <row r="82" spans="1:16" x14ac:dyDescent="0.3">
      <c r="A82" s="26" t="s">
        <v>25</v>
      </c>
      <c r="B82" s="26">
        <v>19</v>
      </c>
      <c r="C82" s="27" t="s">
        <v>140</v>
      </c>
      <c r="D82" s="26" t="s">
        <v>27</v>
      </c>
      <c r="E82" s="28" t="s">
        <v>141</v>
      </c>
      <c r="F82" s="29" t="s">
        <v>64</v>
      </c>
      <c r="G82" s="30">
        <v>130.28</v>
      </c>
      <c r="H82" s="31">
        <v>0</v>
      </c>
      <c r="I82" s="31">
        <f>ROUND(G82*H82,P4)</f>
        <v>0</v>
      </c>
      <c r="J82" s="26"/>
      <c r="O82" s="32">
        <f>I82*0.21</f>
        <v>0</v>
      </c>
      <c r="P82">
        <v>3</v>
      </c>
    </row>
    <row r="83" spans="1:16" ht="43.2" x14ac:dyDescent="0.3">
      <c r="A83" s="26" t="s">
        <v>30</v>
      </c>
      <c r="B83" s="33"/>
      <c r="C83" s="34"/>
      <c r="D83" s="34"/>
      <c r="E83" s="28" t="s">
        <v>142</v>
      </c>
      <c r="F83" s="34"/>
      <c r="G83" s="34"/>
      <c r="H83" s="34"/>
      <c r="I83" s="34"/>
      <c r="J83" s="36"/>
    </row>
    <row r="84" spans="1:16" ht="86.4" x14ac:dyDescent="0.3">
      <c r="A84" s="26" t="s">
        <v>31</v>
      </c>
      <c r="B84" s="33"/>
      <c r="C84" s="34"/>
      <c r="D84" s="34"/>
      <c r="E84" s="37" t="s">
        <v>143</v>
      </c>
      <c r="F84" s="34"/>
      <c r="G84" s="34"/>
      <c r="H84" s="34"/>
      <c r="I84" s="34"/>
      <c r="J84" s="36"/>
    </row>
    <row r="85" spans="1:16" ht="302.39999999999998" x14ac:dyDescent="0.3">
      <c r="A85" s="26" t="s">
        <v>33</v>
      </c>
      <c r="B85" s="33"/>
      <c r="C85" s="34"/>
      <c r="D85" s="34"/>
      <c r="E85" s="28" t="s">
        <v>144</v>
      </c>
      <c r="F85" s="34"/>
      <c r="G85" s="34"/>
      <c r="H85" s="34"/>
      <c r="I85" s="34"/>
      <c r="J85" s="36"/>
    </row>
    <row r="86" spans="1:16" x14ac:dyDescent="0.3">
      <c r="A86" s="26" t="s">
        <v>25</v>
      </c>
      <c r="B86" s="26">
        <v>20</v>
      </c>
      <c r="C86" s="27" t="s">
        <v>145</v>
      </c>
      <c r="D86" s="26" t="s">
        <v>27</v>
      </c>
      <c r="E86" s="28" t="s">
        <v>146</v>
      </c>
      <c r="F86" s="29" t="s">
        <v>64</v>
      </c>
      <c r="G86" s="30">
        <v>28.05</v>
      </c>
      <c r="H86" s="31">
        <v>0</v>
      </c>
      <c r="I86" s="31">
        <f>ROUND(G86*H86,P4)</f>
        <v>0</v>
      </c>
      <c r="J86" s="26"/>
      <c r="O86" s="32">
        <f>I86*0.21</f>
        <v>0</v>
      </c>
      <c r="P86">
        <v>3</v>
      </c>
    </row>
    <row r="87" spans="1:16" x14ac:dyDescent="0.3">
      <c r="A87" s="26" t="s">
        <v>30</v>
      </c>
      <c r="B87" s="33"/>
      <c r="C87" s="34"/>
      <c r="D87" s="34"/>
      <c r="E87" s="28" t="s">
        <v>147</v>
      </c>
      <c r="F87" s="34"/>
      <c r="G87" s="34"/>
      <c r="H87" s="34"/>
      <c r="I87" s="34"/>
      <c r="J87" s="36"/>
    </row>
    <row r="88" spans="1:16" x14ac:dyDescent="0.3">
      <c r="A88" s="26" t="s">
        <v>31</v>
      </c>
      <c r="B88" s="33"/>
      <c r="C88" s="34"/>
      <c r="D88" s="34"/>
      <c r="E88" s="37" t="s">
        <v>148</v>
      </c>
      <c r="F88" s="34"/>
      <c r="G88" s="34"/>
      <c r="H88" s="34"/>
      <c r="I88" s="34"/>
      <c r="J88" s="36"/>
    </row>
    <row r="89" spans="1:16" ht="388.8" x14ac:dyDescent="0.3">
      <c r="A89" s="26" t="s">
        <v>33</v>
      </c>
      <c r="B89" s="33"/>
      <c r="C89" s="34"/>
      <c r="D89" s="34"/>
      <c r="E89" s="28" t="s">
        <v>149</v>
      </c>
      <c r="F89" s="34"/>
      <c r="G89" s="34"/>
      <c r="H89" s="34"/>
      <c r="I89" s="34"/>
      <c r="J89" s="36"/>
    </row>
    <row r="90" spans="1:16" x14ac:dyDescent="0.3">
      <c r="A90" s="26" t="s">
        <v>25</v>
      </c>
      <c r="B90" s="26">
        <v>21</v>
      </c>
      <c r="C90" s="27" t="s">
        <v>150</v>
      </c>
      <c r="D90" s="26" t="s">
        <v>27</v>
      </c>
      <c r="E90" s="28" t="s">
        <v>151</v>
      </c>
      <c r="F90" s="29" t="s">
        <v>77</v>
      </c>
      <c r="G90" s="30">
        <v>1027</v>
      </c>
      <c r="H90" s="31">
        <v>0</v>
      </c>
      <c r="I90" s="31">
        <f>ROUND(G90*H90,P4)</f>
        <v>0</v>
      </c>
      <c r="J90" s="26"/>
      <c r="O90" s="32">
        <f>I90*0.21</f>
        <v>0</v>
      </c>
      <c r="P90">
        <v>3</v>
      </c>
    </row>
    <row r="91" spans="1:16" x14ac:dyDescent="0.3">
      <c r="A91" s="26" t="s">
        <v>30</v>
      </c>
      <c r="B91" s="33"/>
      <c r="C91" s="34"/>
      <c r="D91" s="34"/>
      <c r="E91" s="35" t="s">
        <v>27</v>
      </c>
      <c r="F91" s="34"/>
      <c r="G91" s="34"/>
      <c r="H91" s="34"/>
      <c r="I91" s="34"/>
      <c r="J91" s="36"/>
    </row>
    <row r="92" spans="1:16" ht="43.2" x14ac:dyDescent="0.3">
      <c r="A92" s="26" t="s">
        <v>31</v>
      </c>
      <c r="B92" s="33"/>
      <c r="C92" s="34"/>
      <c r="D92" s="34"/>
      <c r="E92" s="37" t="s">
        <v>152</v>
      </c>
      <c r="F92" s="34"/>
      <c r="G92" s="34"/>
      <c r="H92" s="34"/>
      <c r="I92" s="34"/>
      <c r="J92" s="36"/>
    </row>
    <row r="93" spans="1:16" ht="72" x14ac:dyDescent="0.3">
      <c r="A93" s="26" t="s">
        <v>33</v>
      </c>
      <c r="B93" s="33"/>
      <c r="C93" s="34"/>
      <c r="D93" s="34"/>
      <c r="E93" s="28" t="s">
        <v>153</v>
      </c>
      <c r="F93" s="34"/>
      <c r="G93" s="34"/>
      <c r="H93" s="34"/>
      <c r="I93" s="34"/>
      <c r="J93" s="36"/>
    </row>
    <row r="94" spans="1:16" x14ac:dyDescent="0.3">
      <c r="A94" s="26" t="s">
        <v>25</v>
      </c>
      <c r="B94" s="26">
        <v>22</v>
      </c>
      <c r="C94" s="27" t="s">
        <v>154</v>
      </c>
      <c r="D94" s="26" t="s">
        <v>27</v>
      </c>
      <c r="E94" s="28" t="s">
        <v>155</v>
      </c>
      <c r="F94" s="29" t="s">
        <v>77</v>
      </c>
      <c r="G94" s="30">
        <v>660</v>
      </c>
      <c r="H94" s="31">
        <v>0</v>
      </c>
      <c r="I94" s="31">
        <f>ROUND(G94*H94,P4)</f>
        <v>0</v>
      </c>
      <c r="J94" s="26"/>
      <c r="O94" s="32">
        <f>I94*0.21</f>
        <v>0</v>
      </c>
      <c r="P94">
        <v>3</v>
      </c>
    </row>
    <row r="95" spans="1:16" x14ac:dyDescent="0.3">
      <c r="A95" s="26" t="s">
        <v>30</v>
      </c>
      <c r="B95" s="33"/>
      <c r="C95" s="34"/>
      <c r="D95" s="34"/>
      <c r="E95" s="35" t="s">
        <v>27</v>
      </c>
      <c r="F95" s="34"/>
      <c r="G95" s="34"/>
      <c r="H95" s="34"/>
      <c r="I95" s="34"/>
      <c r="J95" s="36"/>
    </row>
    <row r="96" spans="1:16" x14ac:dyDescent="0.3">
      <c r="A96" s="26" t="s">
        <v>31</v>
      </c>
      <c r="B96" s="33"/>
      <c r="C96" s="34"/>
      <c r="D96" s="34"/>
      <c r="E96" s="37" t="s">
        <v>156</v>
      </c>
      <c r="F96" s="34"/>
      <c r="G96" s="34"/>
      <c r="H96" s="34"/>
      <c r="I96" s="34"/>
      <c r="J96" s="36"/>
    </row>
    <row r="97" spans="1:16" ht="72" x14ac:dyDescent="0.3">
      <c r="A97" s="26" t="s">
        <v>33</v>
      </c>
      <c r="B97" s="33"/>
      <c r="C97" s="34"/>
      <c r="D97" s="34"/>
      <c r="E97" s="28" t="s">
        <v>157</v>
      </c>
      <c r="F97" s="34"/>
      <c r="G97" s="34"/>
      <c r="H97" s="34"/>
      <c r="I97" s="34"/>
      <c r="J97" s="36"/>
    </row>
    <row r="98" spans="1:16" x14ac:dyDescent="0.3">
      <c r="A98" s="26" t="s">
        <v>25</v>
      </c>
      <c r="B98" s="26">
        <v>23</v>
      </c>
      <c r="C98" s="27" t="s">
        <v>158</v>
      </c>
      <c r="D98" s="26" t="s">
        <v>27</v>
      </c>
      <c r="E98" s="28" t="s">
        <v>159</v>
      </c>
      <c r="F98" s="29" t="s">
        <v>77</v>
      </c>
      <c r="G98" s="30">
        <v>660</v>
      </c>
      <c r="H98" s="31">
        <v>0</v>
      </c>
      <c r="I98" s="31">
        <f>ROUND(G98*H98,P4)</f>
        <v>0</v>
      </c>
      <c r="J98" s="26"/>
      <c r="O98" s="32">
        <f>I98*0.21</f>
        <v>0</v>
      </c>
      <c r="P98">
        <v>3</v>
      </c>
    </row>
    <row r="99" spans="1:16" x14ac:dyDescent="0.3">
      <c r="A99" s="26" t="s">
        <v>30</v>
      </c>
      <c r="B99" s="33"/>
      <c r="C99" s="34"/>
      <c r="D99" s="34"/>
      <c r="E99" s="35" t="s">
        <v>27</v>
      </c>
      <c r="F99" s="34"/>
      <c r="G99" s="34"/>
      <c r="H99" s="34"/>
      <c r="I99" s="34"/>
      <c r="J99" s="36"/>
    </row>
    <row r="100" spans="1:16" x14ac:dyDescent="0.3">
      <c r="A100" s="26" t="s">
        <v>31</v>
      </c>
      <c r="B100" s="33"/>
      <c r="C100" s="34"/>
      <c r="D100" s="34"/>
      <c r="E100" s="37" t="s">
        <v>156</v>
      </c>
      <c r="F100" s="34"/>
      <c r="G100" s="34"/>
      <c r="H100" s="34"/>
      <c r="I100" s="34"/>
      <c r="J100" s="36"/>
    </row>
    <row r="101" spans="1:16" ht="72" x14ac:dyDescent="0.3">
      <c r="A101" s="26" t="s">
        <v>33</v>
      </c>
      <c r="B101" s="33"/>
      <c r="C101" s="34"/>
      <c r="D101" s="34"/>
      <c r="E101" s="28" t="s">
        <v>160</v>
      </c>
      <c r="F101" s="34"/>
      <c r="G101" s="34"/>
      <c r="H101" s="34"/>
      <c r="I101" s="34"/>
      <c r="J101" s="36"/>
    </row>
    <row r="102" spans="1:16" x14ac:dyDescent="0.3">
      <c r="A102" s="26" t="s">
        <v>25</v>
      </c>
      <c r="B102" s="26">
        <v>24</v>
      </c>
      <c r="C102" s="27" t="s">
        <v>161</v>
      </c>
      <c r="D102" s="26" t="s">
        <v>27</v>
      </c>
      <c r="E102" s="28" t="s">
        <v>162</v>
      </c>
      <c r="F102" s="29" t="s">
        <v>83</v>
      </c>
      <c r="G102" s="30">
        <v>7</v>
      </c>
      <c r="H102" s="31">
        <v>0</v>
      </c>
      <c r="I102" s="31">
        <f>ROUND(G102*H102,P4)</f>
        <v>0</v>
      </c>
      <c r="J102" s="26"/>
      <c r="O102" s="32">
        <f>I102*0.21</f>
        <v>0</v>
      </c>
      <c r="P102">
        <v>3</v>
      </c>
    </row>
    <row r="103" spans="1:16" x14ac:dyDescent="0.3">
      <c r="A103" s="26" t="s">
        <v>30</v>
      </c>
      <c r="B103" s="33"/>
      <c r="C103" s="34"/>
      <c r="D103" s="34"/>
      <c r="E103" s="28" t="s">
        <v>163</v>
      </c>
      <c r="F103" s="34"/>
      <c r="G103" s="34"/>
      <c r="H103" s="34"/>
      <c r="I103" s="34"/>
      <c r="J103" s="36"/>
    </row>
    <row r="104" spans="1:16" x14ac:dyDescent="0.3">
      <c r="A104" s="26" t="s">
        <v>31</v>
      </c>
      <c r="B104" s="33"/>
      <c r="C104" s="34"/>
      <c r="D104" s="34"/>
      <c r="E104" s="37" t="s">
        <v>164</v>
      </c>
      <c r="F104" s="34"/>
      <c r="G104" s="34"/>
      <c r="H104" s="34"/>
      <c r="I104" s="34"/>
      <c r="J104" s="36"/>
    </row>
    <row r="105" spans="1:16" ht="115.2" x14ac:dyDescent="0.3">
      <c r="A105" s="26" t="s">
        <v>33</v>
      </c>
      <c r="B105" s="33"/>
      <c r="C105" s="34"/>
      <c r="D105" s="34"/>
      <c r="E105" s="28" t="s">
        <v>165</v>
      </c>
      <c r="F105" s="34"/>
      <c r="G105" s="34"/>
      <c r="H105" s="34"/>
      <c r="I105" s="34"/>
      <c r="J105" s="36"/>
    </row>
    <row r="106" spans="1:16" x14ac:dyDescent="0.3">
      <c r="A106" s="20" t="s">
        <v>22</v>
      </c>
      <c r="B106" s="21"/>
      <c r="C106" s="22" t="s">
        <v>43</v>
      </c>
      <c r="D106" s="23"/>
      <c r="E106" s="20" t="s">
        <v>166</v>
      </c>
      <c r="F106" s="23"/>
      <c r="G106" s="23"/>
      <c r="H106" s="23"/>
      <c r="I106" s="24">
        <f>SUMIFS(I107:I122,A107:A122,"P")</f>
        <v>0</v>
      </c>
      <c r="J106" s="25"/>
    </row>
    <row r="107" spans="1:16" x14ac:dyDescent="0.3">
      <c r="A107" s="26" t="s">
        <v>25</v>
      </c>
      <c r="B107" s="26">
        <v>25</v>
      </c>
      <c r="C107" s="27" t="s">
        <v>167</v>
      </c>
      <c r="D107" s="26" t="s">
        <v>27</v>
      </c>
      <c r="E107" s="28" t="s">
        <v>168</v>
      </c>
      <c r="F107" s="29" t="s">
        <v>103</v>
      </c>
      <c r="G107" s="30">
        <v>511</v>
      </c>
      <c r="H107" s="31">
        <v>0</v>
      </c>
      <c r="I107" s="31">
        <f>ROUND(G107*H107,P4)</f>
        <v>0</v>
      </c>
      <c r="J107" s="26"/>
      <c r="O107" s="32">
        <f>I107*0.21</f>
        <v>0</v>
      </c>
      <c r="P107">
        <v>3</v>
      </c>
    </row>
    <row r="108" spans="1:16" ht="43.2" x14ac:dyDescent="0.3">
      <c r="A108" s="26" t="s">
        <v>30</v>
      </c>
      <c r="B108" s="33"/>
      <c r="C108" s="34"/>
      <c r="D108" s="34"/>
      <c r="E108" s="28" t="s">
        <v>169</v>
      </c>
      <c r="F108" s="34"/>
      <c r="G108" s="34"/>
      <c r="H108" s="34"/>
      <c r="I108" s="34"/>
      <c r="J108" s="36"/>
    </row>
    <row r="109" spans="1:16" x14ac:dyDescent="0.3">
      <c r="A109" s="26" t="s">
        <v>31</v>
      </c>
      <c r="B109" s="33"/>
      <c r="C109" s="34"/>
      <c r="D109" s="34"/>
      <c r="E109" s="37" t="s">
        <v>170</v>
      </c>
      <c r="F109" s="34"/>
      <c r="G109" s="34"/>
      <c r="H109" s="34"/>
      <c r="I109" s="34"/>
      <c r="J109" s="36"/>
    </row>
    <row r="110" spans="1:16" ht="216" x14ac:dyDescent="0.3">
      <c r="A110" s="26" t="s">
        <v>33</v>
      </c>
      <c r="B110" s="33"/>
      <c r="C110" s="34"/>
      <c r="D110" s="34"/>
      <c r="E110" s="28" t="s">
        <v>171</v>
      </c>
      <c r="F110" s="34"/>
      <c r="G110" s="34"/>
      <c r="H110" s="34"/>
      <c r="I110" s="34"/>
      <c r="J110" s="36"/>
    </row>
    <row r="111" spans="1:16" x14ac:dyDescent="0.3">
      <c r="A111" s="26" t="s">
        <v>25</v>
      </c>
      <c r="B111" s="26">
        <v>26</v>
      </c>
      <c r="C111" s="27" t="s">
        <v>172</v>
      </c>
      <c r="D111" s="26" t="s">
        <v>27</v>
      </c>
      <c r="E111" s="28" t="s">
        <v>173</v>
      </c>
      <c r="F111" s="29" t="s">
        <v>77</v>
      </c>
      <c r="G111" s="30">
        <v>919.8</v>
      </c>
      <c r="H111" s="31">
        <v>0</v>
      </c>
      <c r="I111" s="31">
        <f>ROUND(G111*H111,P4)</f>
        <v>0</v>
      </c>
      <c r="J111" s="26"/>
      <c r="O111" s="32">
        <f>I111*0.21</f>
        <v>0</v>
      </c>
      <c r="P111">
        <v>3</v>
      </c>
    </row>
    <row r="112" spans="1:16" x14ac:dyDescent="0.3">
      <c r="A112" s="26" t="s">
        <v>30</v>
      </c>
      <c r="B112" s="33"/>
      <c r="C112" s="34"/>
      <c r="D112" s="34"/>
      <c r="E112" s="28" t="s">
        <v>174</v>
      </c>
      <c r="F112" s="34"/>
      <c r="G112" s="34"/>
      <c r="H112" s="34"/>
      <c r="I112" s="34"/>
      <c r="J112" s="36"/>
    </row>
    <row r="113" spans="1:16" x14ac:dyDescent="0.3">
      <c r="A113" s="26" t="s">
        <v>31</v>
      </c>
      <c r="B113" s="33"/>
      <c r="C113" s="34"/>
      <c r="D113" s="34"/>
      <c r="E113" s="37" t="s">
        <v>175</v>
      </c>
      <c r="F113" s="34"/>
      <c r="G113" s="34"/>
      <c r="H113" s="34"/>
      <c r="I113" s="34"/>
      <c r="J113" s="36"/>
    </row>
    <row r="114" spans="1:16" ht="144" x14ac:dyDescent="0.3">
      <c r="A114" s="26" t="s">
        <v>33</v>
      </c>
      <c r="B114" s="33"/>
      <c r="C114" s="34"/>
      <c r="D114" s="34"/>
      <c r="E114" s="28" t="s">
        <v>176</v>
      </c>
      <c r="F114" s="34"/>
      <c r="G114" s="34"/>
      <c r="H114" s="34"/>
      <c r="I114" s="34"/>
      <c r="J114" s="36"/>
    </row>
    <row r="115" spans="1:16" x14ac:dyDescent="0.3">
      <c r="A115" s="26" t="s">
        <v>25</v>
      </c>
      <c r="B115" s="26">
        <v>27</v>
      </c>
      <c r="C115" s="27" t="s">
        <v>172</v>
      </c>
      <c r="D115" s="26" t="s">
        <v>40</v>
      </c>
      <c r="E115" s="28" t="s">
        <v>173</v>
      </c>
      <c r="F115" s="29" t="s">
        <v>77</v>
      </c>
      <c r="G115" s="30">
        <v>277.2</v>
      </c>
      <c r="H115" s="31">
        <v>0</v>
      </c>
      <c r="I115" s="31">
        <f>ROUND(G115*H115,P4)</f>
        <v>0</v>
      </c>
      <c r="J115" s="26"/>
      <c r="O115" s="32">
        <f>I115*0.21</f>
        <v>0</v>
      </c>
      <c r="P115">
        <v>3</v>
      </c>
    </row>
    <row r="116" spans="1:16" ht="28.8" x14ac:dyDescent="0.3">
      <c r="A116" s="26" t="s">
        <v>30</v>
      </c>
      <c r="B116" s="33"/>
      <c r="C116" s="34"/>
      <c r="D116" s="34"/>
      <c r="E116" s="28" t="s">
        <v>177</v>
      </c>
      <c r="F116" s="34"/>
      <c r="G116" s="34"/>
      <c r="H116" s="34"/>
      <c r="I116" s="34"/>
      <c r="J116" s="36"/>
    </row>
    <row r="117" spans="1:16" x14ac:dyDescent="0.3">
      <c r="A117" s="26" t="s">
        <v>31</v>
      </c>
      <c r="B117" s="33"/>
      <c r="C117" s="34"/>
      <c r="D117" s="34"/>
      <c r="E117" s="37" t="s">
        <v>178</v>
      </c>
      <c r="F117" s="34"/>
      <c r="G117" s="34"/>
      <c r="H117" s="34"/>
      <c r="I117" s="34"/>
      <c r="J117" s="36"/>
    </row>
    <row r="118" spans="1:16" ht="144" x14ac:dyDescent="0.3">
      <c r="A118" s="26" t="s">
        <v>33</v>
      </c>
      <c r="B118" s="33"/>
      <c r="C118" s="34"/>
      <c r="D118" s="34"/>
      <c r="E118" s="28" t="s">
        <v>176</v>
      </c>
      <c r="F118" s="34"/>
      <c r="G118" s="34"/>
      <c r="H118" s="34"/>
      <c r="I118" s="34"/>
      <c r="J118" s="36"/>
    </row>
    <row r="119" spans="1:16" x14ac:dyDescent="0.3">
      <c r="A119" s="26" t="s">
        <v>25</v>
      </c>
      <c r="B119" s="26">
        <v>28</v>
      </c>
      <c r="C119" s="27" t="s">
        <v>179</v>
      </c>
      <c r="D119" s="26" t="s">
        <v>27</v>
      </c>
      <c r="E119" s="28" t="s">
        <v>180</v>
      </c>
      <c r="F119" s="29" t="s">
        <v>64</v>
      </c>
      <c r="G119" s="30">
        <v>0.53300000000000003</v>
      </c>
      <c r="H119" s="31">
        <v>0</v>
      </c>
      <c r="I119" s="31">
        <f>ROUND(G119*H119,P4)</f>
        <v>0</v>
      </c>
      <c r="J119" s="26"/>
      <c r="O119" s="32">
        <f>I119*0.21</f>
        <v>0</v>
      </c>
      <c r="P119">
        <v>3</v>
      </c>
    </row>
    <row r="120" spans="1:16" ht="28.8" x14ac:dyDescent="0.3">
      <c r="A120" s="26" t="s">
        <v>30</v>
      </c>
      <c r="B120" s="33"/>
      <c r="C120" s="34"/>
      <c r="D120" s="34"/>
      <c r="E120" s="28" t="s">
        <v>181</v>
      </c>
      <c r="F120" s="34"/>
      <c r="G120" s="34"/>
      <c r="H120" s="34"/>
      <c r="I120" s="34"/>
      <c r="J120" s="36"/>
    </row>
    <row r="121" spans="1:16" x14ac:dyDescent="0.3">
      <c r="A121" s="26" t="s">
        <v>31</v>
      </c>
      <c r="B121" s="33"/>
      <c r="C121" s="34"/>
      <c r="D121" s="34"/>
      <c r="E121" s="37" t="s">
        <v>182</v>
      </c>
      <c r="F121" s="34"/>
      <c r="G121" s="34"/>
      <c r="H121" s="34"/>
      <c r="I121" s="34"/>
      <c r="J121" s="36"/>
    </row>
    <row r="122" spans="1:16" ht="409.6" x14ac:dyDescent="0.3">
      <c r="A122" s="26" t="s">
        <v>33</v>
      </c>
      <c r="B122" s="33"/>
      <c r="C122" s="34"/>
      <c r="D122" s="34"/>
      <c r="E122" s="28" t="s">
        <v>183</v>
      </c>
      <c r="F122" s="34"/>
      <c r="G122" s="34"/>
      <c r="H122" s="34"/>
      <c r="I122" s="34"/>
      <c r="J122" s="36"/>
    </row>
    <row r="123" spans="1:16" x14ac:dyDescent="0.3">
      <c r="A123" s="20" t="s">
        <v>22</v>
      </c>
      <c r="B123" s="21"/>
      <c r="C123" s="22" t="s">
        <v>184</v>
      </c>
      <c r="D123" s="23"/>
      <c r="E123" s="20" t="s">
        <v>185</v>
      </c>
      <c r="F123" s="23"/>
      <c r="G123" s="23"/>
      <c r="H123" s="23"/>
      <c r="I123" s="24">
        <f>SUMIFS(I124:I127,A124:A127,"P")</f>
        <v>0</v>
      </c>
      <c r="J123" s="25"/>
    </row>
    <row r="124" spans="1:16" x14ac:dyDescent="0.3">
      <c r="A124" s="26" t="s">
        <v>25</v>
      </c>
      <c r="B124" s="26">
        <v>29</v>
      </c>
      <c r="C124" s="27" t="s">
        <v>186</v>
      </c>
      <c r="D124" s="26" t="s">
        <v>27</v>
      </c>
      <c r="E124" s="28" t="s">
        <v>187</v>
      </c>
      <c r="F124" s="29" t="s">
        <v>188</v>
      </c>
      <c r="G124" s="30">
        <v>1050</v>
      </c>
      <c r="H124" s="31">
        <v>0</v>
      </c>
      <c r="I124" s="31">
        <f>ROUND(G124*H124,P4)</f>
        <v>0</v>
      </c>
      <c r="J124" s="26"/>
      <c r="O124" s="32">
        <f>I124*0.21</f>
        <v>0</v>
      </c>
      <c r="P124">
        <v>3</v>
      </c>
    </row>
    <row r="125" spans="1:16" ht="28.8" x14ac:dyDescent="0.3">
      <c r="A125" s="26" t="s">
        <v>30</v>
      </c>
      <c r="B125" s="33"/>
      <c r="C125" s="34"/>
      <c r="D125" s="34"/>
      <c r="E125" s="28" t="s">
        <v>189</v>
      </c>
      <c r="F125" s="34"/>
      <c r="G125" s="34"/>
      <c r="H125" s="34"/>
      <c r="I125" s="34"/>
      <c r="J125" s="36"/>
    </row>
    <row r="126" spans="1:16" x14ac:dyDescent="0.3">
      <c r="A126" s="26" t="s">
        <v>31</v>
      </c>
      <c r="B126" s="33"/>
      <c r="C126" s="34"/>
      <c r="D126" s="34"/>
      <c r="E126" s="37" t="s">
        <v>190</v>
      </c>
      <c r="F126" s="34"/>
      <c r="G126" s="34"/>
      <c r="H126" s="34"/>
      <c r="I126" s="34"/>
      <c r="J126" s="36"/>
    </row>
    <row r="127" spans="1:16" ht="388.8" x14ac:dyDescent="0.3">
      <c r="A127" s="26" t="s">
        <v>33</v>
      </c>
      <c r="B127" s="33"/>
      <c r="C127" s="34"/>
      <c r="D127" s="34"/>
      <c r="E127" s="28" t="s">
        <v>191</v>
      </c>
      <c r="F127" s="34"/>
      <c r="G127" s="34"/>
      <c r="H127" s="34"/>
      <c r="I127" s="34"/>
      <c r="J127" s="36"/>
    </row>
    <row r="128" spans="1:16" x14ac:dyDescent="0.3">
      <c r="A128" s="20" t="s">
        <v>22</v>
      </c>
      <c r="B128" s="21"/>
      <c r="C128" s="22" t="s">
        <v>192</v>
      </c>
      <c r="D128" s="23"/>
      <c r="E128" s="20" t="s">
        <v>193</v>
      </c>
      <c r="F128" s="23"/>
      <c r="G128" s="23"/>
      <c r="H128" s="23"/>
      <c r="I128" s="24">
        <f>SUMIFS(I129:I144,A129:A144,"P")</f>
        <v>0</v>
      </c>
      <c r="J128" s="25"/>
    </row>
    <row r="129" spans="1:16" x14ac:dyDescent="0.3">
      <c r="A129" s="26" t="s">
        <v>25</v>
      </c>
      <c r="B129" s="26">
        <v>30</v>
      </c>
      <c r="C129" s="27" t="s">
        <v>194</v>
      </c>
      <c r="D129" s="26" t="s">
        <v>27</v>
      </c>
      <c r="E129" s="28" t="s">
        <v>195</v>
      </c>
      <c r="F129" s="29" t="s">
        <v>64</v>
      </c>
      <c r="G129" s="30">
        <v>1.103</v>
      </c>
      <c r="H129" s="31">
        <v>0</v>
      </c>
      <c r="I129" s="31">
        <f>ROUND(G129*H129,P4)</f>
        <v>0</v>
      </c>
      <c r="J129" s="26"/>
      <c r="O129" s="32">
        <f>I129*0.21</f>
        <v>0</v>
      </c>
      <c r="P129">
        <v>3</v>
      </c>
    </row>
    <row r="130" spans="1:16" x14ac:dyDescent="0.3">
      <c r="A130" s="26" t="s">
        <v>30</v>
      </c>
      <c r="B130" s="33"/>
      <c r="C130" s="34"/>
      <c r="D130" s="34"/>
      <c r="E130" s="28" t="s">
        <v>196</v>
      </c>
      <c r="F130" s="34"/>
      <c r="G130" s="34"/>
      <c r="H130" s="34"/>
      <c r="I130" s="34"/>
      <c r="J130" s="36"/>
    </row>
    <row r="131" spans="1:16" x14ac:dyDescent="0.3">
      <c r="A131" s="26" t="s">
        <v>31</v>
      </c>
      <c r="B131" s="33"/>
      <c r="C131" s="34"/>
      <c r="D131" s="34"/>
      <c r="E131" s="37" t="s">
        <v>197</v>
      </c>
      <c r="F131" s="34"/>
      <c r="G131" s="34"/>
      <c r="H131" s="34"/>
      <c r="I131" s="34"/>
      <c r="J131" s="36"/>
    </row>
    <row r="132" spans="1:16" ht="302.39999999999998" x14ac:dyDescent="0.3">
      <c r="A132" s="26" t="s">
        <v>33</v>
      </c>
      <c r="B132" s="33"/>
      <c r="C132" s="34"/>
      <c r="D132" s="34"/>
      <c r="E132" s="28" t="s">
        <v>198</v>
      </c>
      <c r="F132" s="34"/>
      <c r="G132" s="34"/>
      <c r="H132" s="34"/>
      <c r="I132" s="34"/>
      <c r="J132" s="36"/>
    </row>
    <row r="133" spans="1:16" x14ac:dyDescent="0.3">
      <c r="A133" s="26" t="s">
        <v>25</v>
      </c>
      <c r="B133" s="26">
        <v>31</v>
      </c>
      <c r="C133" s="27" t="s">
        <v>199</v>
      </c>
      <c r="D133" s="26" t="s">
        <v>27</v>
      </c>
      <c r="E133" s="28" t="s">
        <v>200</v>
      </c>
      <c r="F133" s="29" t="s">
        <v>64</v>
      </c>
      <c r="G133" s="30">
        <v>10.199999999999999</v>
      </c>
      <c r="H133" s="31">
        <v>0</v>
      </c>
      <c r="I133" s="31">
        <f>ROUND(G133*H133,P4)</f>
        <v>0</v>
      </c>
      <c r="J133" s="26"/>
      <c r="O133" s="32">
        <f>I133*0.21</f>
        <v>0</v>
      </c>
      <c r="P133">
        <v>3</v>
      </c>
    </row>
    <row r="134" spans="1:16" x14ac:dyDescent="0.3">
      <c r="A134" s="26" t="s">
        <v>30</v>
      </c>
      <c r="B134" s="33"/>
      <c r="C134" s="34"/>
      <c r="D134" s="34"/>
      <c r="E134" s="28" t="s">
        <v>201</v>
      </c>
      <c r="F134" s="34"/>
      <c r="G134" s="34"/>
      <c r="H134" s="34"/>
      <c r="I134" s="34"/>
      <c r="J134" s="36"/>
    </row>
    <row r="135" spans="1:16" x14ac:dyDescent="0.3">
      <c r="A135" s="26" t="s">
        <v>31</v>
      </c>
      <c r="B135" s="33"/>
      <c r="C135" s="34"/>
      <c r="D135" s="34"/>
      <c r="E135" s="37" t="s">
        <v>202</v>
      </c>
      <c r="F135" s="34"/>
      <c r="G135" s="34"/>
      <c r="H135" s="34"/>
      <c r="I135" s="34"/>
      <c r="J135" s="36"/>
    </row>
    <row r="136" spans="1:16" ht="100.8" x14ac:dyDescent="0.3">
      <c r="A136" s="26" t="s">
        <v>33</v>
      </c>
      <c r="B136" s="33"/>
      <c r="C136" s="34"/>
      <c r="D136" s="34"/>
      <c r="E136" s="28" t="s">
        <v>203</v>
      </c>
      <c r="F136" s="34"/>
      <c r="G136" s="34"/>
      <c r="H136" s="34"/>
      <c r="I136" s="34"/>
      <c r="J136" s="36"/>
    </row>
    <row r="137" spans="1:16" x14ac:dyDescent="0.3">
      <c r="A137" s="26" t="s">
        <v>25</v>
      </c>
      <c r="B137" s="26">
        <v>32</v>
      </c>
      <c r="C137" s="27" t="s">
        <v>204</v>
      </c>
      <c r="D137" s="26" t="s">
        <v>27</v>
      </c>
      <c r="E137" s="28" t="s">
        <v>205</v>
      </c>
      <c r="F137" s="29" t="s">
        <v>64</v>
      </c>
      <c r="G137" s="30">
        <v>75.599999999999994</v>
      </c>
      <c r="H137" s="31">
        <v>0</v>
      </c>
      <c r="I137" s="31">
        <f>ROUND(G137*H137,P4)</f>
        <v>0</v>
      </c>
      <c r="J137" s="26"/>
      <c r="O137" s="32">
        <f>I137*0.21</f>
        <v>0</v>
      </c>
      <c r="P137">
        <v>3</v>
      </c>
    </row>
    <row r="138" spans="1:16" x14ac:dyDescent="0.3">
      <c r="A138" s="26" t="s">
        <v>30</v>
      </c>
      <c r="B138" s="33"/>
      <c r="C138" s="34"/>
      <c r="D138" s="34"/>
      <c r="E138" s="28" t="s">
        <v>206</v>
      </c>
      <c r="F138" s="34"/>
      <c r="G138" s="34"/>
      <c r="H138" s="34"/>
      <c r="I138" s="34"/>
      <c r="J138" s="36"/>
    </row>
    <row r="139" spans="1:16" x14ac:dyDescent="0.3">
      <c r="A139" s="26" t="s">
        <v>31</v>
      </c>
      <c r="B139" s="33"/>
      <c r="C139" s="34"/>
      <c r="D139" s="34"/>
      <c r="E139" s="37" t="s">
        <v>207</v>
      </c>
      <c r="F139" s="34"/>
      <c r="G139" s="34"/>
      <c r="H139" s="34"/>
      <c r="I139" s="34"/>
      <c r="J139" s="36"/>
    </row>
    <row r="140" spans="1:16" ht="100.8" x14ac:dyDescent="0.3">
      <c r="A140" s="26" t="s">
        <v>33</v>
      </c>
      <c r="B140" s="33"/>
      <c r="C140" s="34"/>
      <c r="D140" s="34"/>
      <c r="E140" s="28" t="s">
        <v>203</v>
      </c>
      <c r="F140" s="34"/>
      <c r="G140" s="34"/>
      <c r="H140" s="34"/>
      <c r="I140" s="34"/>
      <c r="J140" s="36"/>
    </row>
    <row r="141" spans="1:16" x14ac:dyDescent="0.3">
      <c r="A141" s="26" t="s">
        <v>25</v>
      </c>
      <c r="B141" s="26">
        <v>33</v>
      </c>
      <c r="C141" s="27" t="s">
        <v>208</v>
      </c>
      <c r="D141" s="26"/>
      <c r="E141" s="28" t="s">
        <v>209</v>
      </c>
      <c r="F141" s="29" t="s">
        <v>77</v>
      </c>
      <c r="G141" s="30">
        <v>252</v>
      </c>
      <c r="H141" s="31">
        <v>0</v>
      </c>
      <c r="I141" s="31">
        <f>ROUND(G141*H141,P4)</f>
        <v>0</v>
      </c>
      <c r="J141" s="26"/>
      <c r="O141" s="32">
        <f>I141*0.21</f>
        <v>0</v>
      </c>
      <c r="P141">
        <v>3</v>
      </c>
    </row>
    <row r="142" spans="1:16" x14ac:dyDescent="0.3">
      <c r="A142" s="26" t="s">
        <v>30</v>
      </c>
      <c r="B142" s="33"/>
      <c r="C142" s="34"/>
      <c r="D142" s="34"/>
      <c r="E142" s="28" t="s">
        <v>210</v>
      </c>
      <c r="F142" s="34"/>
      <c r="G142" s="34"/>
      <c r="H142" s="34"/>
      <c r="I142" s="34"/>
      <c r="J142" s="36"/>
    </row>
    <row r="143" spans="1:16" x14ac:dyDescent="0.3">
      <c r="A143" s="26" t="s">
        <v>31</v>
      </c>
      <c r="B143" s="33"/>
      <c r="C143" s="34"/>
      <c r="D143" s="34"/>
      <c r="E143" s="37" t="s">
        <v>211</v>
      </c>
      <c r="F143" s="34"/>
      <c r="G143" s="34"/>
      <c r="H143" s="34"/>
      <c r="I143" s="34"/>
      <c r="J143" s="36"/>
    </row>
    <row r="144" spans="1:16" ht="158.4" x14ac:dyDescent="0.3">
      <c r="A144" s="26" t="s">
        <v>33</v>
      </c>
      <c r="B144" s="33"/>
      <c r="C144" s="34"/>
      <c r="D144" s="34"/>
      <c r="E144" s="28" t="s">
        <v>212</v>
      </c>
      <c r="F144" s="34"/>
      <c r="G144" s="34"/>
      <c r="H144" s="34"/>
      <c r="I144" s="34"/>
      <c r="J144" s="36"/>
    </row>
    <row r="145" spans="1:16" x14ac:dyDescent="0.3">
      <c r="A145" s="20" t="s">
        <v>22</v>
      </c>
      <c r="B145" s="21"/>
      <c r="C145" s="22" t="s">
        <v>213</v>
      </c>
      <c r="D145" s="23"/>
      <c r="E145" s="20" t="s">
        <v>214</v>
      </c>
      <c r="F145" s="23"/>
      <c r="G145" s="23"/>
      <c r="H145" s="23"/>
      <c r="I145" s="24">
        <f>SUMIFS(I146:I193,A146:A193,"P")</f>
        <v>0</v>
      </c>
      <c r="J145" s="25"/>
    </row>
    <row r="146" spans="1:16" x14ac:dyDescent="0.3">
      <c r="A146" s="26" t="s">
        <v>25</v>
      </c>
      <c r="B146" s="26">
        <v>34</v>
      </c>
      <c r="C146" s="27" t="s">
        <v>215</v>
      </c>
      <c r="D146" s="26" t="s">
        <v>40</v>
      </c>
      <c r="E146" s="28" t="s">
        <v>216</v>
      </c>
      <c r="F146" s="29" t="s">
        <v>64</v>
      </c>
      <c r="G146" s="30">
        <v>223.93</v>
      </c>
      <c r="H146" s="31">
        <v>0</v>
      </c>
      <c r="I146" s="31">
        <f>ROUND(G146*H146,P4)</f>
        <v>0</v>
      </c>
      <c r="J146" s="26"/>
      <c r="O146" s="32">
        <f>I146*0.21</f>
        <v>0</v>
      </c>
      <c r="P146">
        <v>3</v>
      </c>
    </row>
    <row r="147" spans="1:16" x14ac:dyDescent="0.3">
      <c r="A147" s="26" t="s">
        <v>30</v>
      </c>
      <c r="B147" s="33"/>
      <c r="C147" s="34"/>
      <c r="D147" s="34"/>
      <c r="E147" s="28" t="s">
        <v>217</v>
      </c>
      <c r="F147" s="34"/>
      <c r="G147" s="34"/>
      <c r="H147" s="34"/>
      <c r="I147" s="34"/>
      <c r="J147" s="36"/>
    </row>
    <row r="148" spans="1:16" ht="115.2" x14ac:dyDescent="0.3">
      <c r="A148" s="26" t="s">
        <v>31</v>
      </c>
      <c r="B148" s="33"/>
      <c r="C148" s="34"/>
      <c r="D148" s="34"/>
      <c r="E148" s="37" t="s">
        <v>218</v>
      </c>
      <c r="F148" s="34"/>
      <c r="G148" s="34"/>
      <c r="H148" s="34"/>
      <c r="I148" s="34"/>
      <c r="J148" s="36"/>
    </row>
    <row r="149" spans="1:16" ht="86.4" x14ac:dyDescent="0.3">
      <c r="A149" s="26" t="s">
        <v>33</v>
      </c>
      <c r="B149" s="33"/>
      <c r="C149" s="34"/>
      <c r="D149" s="34"/>
      <c r="E149" s="28" t="s">
        <v>219</v>
      </c>
      <c r="F149" s="34"/>
      <c r="G149" s="34"/>
      <c r="H149" s="34"/>
      <c r="I149" s="34"/>
      <c r="J149" s="36"/>
    </row>
    <row r="150" spans="1:16" x14ac:dyDescent="0.3">
      <c r="A150" s="26" t="s">
        <v>25</v>
      </c>
      <c r="B150" s="26">
        <v>35</v>
      </c>
      <c r="C150" s="27" t="s">
        <v>215</v>
      </c>
      <c r="D150" s="26" t="s">
        <v>43</v>
      </c>
      <c r="E150" s="28" t="s">
        <v>216</v>
      </c>
      <c r="F150" s="29" t="s">
        <v>64</v>
      </c>
      <c r="G150" s="30">
        <v>101.75</v>
      </c>
      <c r="H150" s="31">
        <v>0</v>
      </c>
      <c r="I150" s="31">
        <f>ROUND(G150*H150,P4)</f>
        <v>0</v>
      </c>
      <c r="J150" s="26"/>
      <c r="O150" s="32">
        <f>I150*0.21</f>
        <v>0</v>
      </c>
      <c r="P150">
        <v>3</v>
      </c>
    </row>
    <row r="151" spans="1:16" x14ac:dyDescent="0.3">
      <c r="A151" s="26" t="s">
        <v>30</v>
      </c>
      <c r="B151" s="33"/>
      <c r="C151" s="34"/>
      <c r="D151" s="34"/>
      <c r="E151" s="28" t="s">
        <v>220</v>
      </c>
      <c r="F151" s="34"/>
      <c r="G151" s="34"/>
      <c r="H151" s="34"/>
      <c r="I151" s="34"/>
      <c r="J151" s="36"/>
    </row>
    <row r="152" spans="1:16" ht="43.2" x14ac:dyDescent="0.3">
      <c r="A152" s="26" t="s">
        <v>31</v>
      </c>
      <c r="B152" s="33"/>
      <c r="C152" s="34"/>
      <c r="D152" s="34"/>
      <c r="E152" s="37" t="s">
        <v>221</v>
      </c>
      <c r="F152" s="34"/>
      <c r="G152" s="34"/>
      <c r="H152" s="34"/>
      <c r="I152" s="34"/>
      <c r="J152" s="36"/>
    </row>
    <row r="153" spans="1:16" ht="86.4" x14ac:dyDescent="0.3">
      <c r="A153" s="26" t="s">
        <v>33</v>
      </c>
      <c r="B153" s="33"/>
      <c r="C153" s="34"/>
      <c r="D153" s="34"/>
      <c r="E153" s="28" t="s">
        <v>219</v>
      </c>
      <c r="F153" s="34"/>
      <c r="G153" s="34"/>
      <c r="H153" s="34"/>
      <c r="I153" s="34"/>
      <c r="J153" s="36"/>
    </row>
    <row r="154" spans="1:16" x14ac:dyDescent="0.3">
      <c r="A154" s="26" t="s">
        <v>25</v>
      </c>
      <c r="B154" s="26">
        <v>36</v>
      </c>
      <c r="C154" s="27" t="s">
        <v>222</v>
      </c>
      <c r="D154" s="26" t="s">
        <v>27</v>
      </c>
      <c r="E154" s="28" t="s">
        <v>223</v>
      </c>
      <c r="F154" s="29" t="s">
        <v>77</v>
      </c>
      <c r="G154" s="30">
        <v>107.1</v>
      </c>
      <c r="H154" s="31">
        <v>0</v>
      </c>
      <c r="I154" s="31">
        <f>ROUND(G154*H154,P4)</f>
        <v>0</v>
      </c>
      <c r="J154" s="26"/>
      <c r="O154" s="32">
        <f>I154*0.21</f>
        <v>0</v>
      </c>
      <c r="P154">
        <v>3</v>
      </c>
    </row>
    <row r="155" spans="1:16" x14ac:dyDescent="0.3">
      <c r="A155" s="26" t="s">
        <v>30</v>
      </c>
      <c r="B155" s="33"/>
      <c r="C155" s="34"/>
      <c r="D155" s="34"/>
      <c r="E155" s="28" t="s">
        <v>224</v>
      </c>
      <c r="F155" s="34"/>
      <c r="G155" s="34"/>
      <c r="H155" s="34"/>
      <c r="I155" s="34"/>
      <c r="J155" s="36"/>
    </row>
    <row r="156" spans="1:16" x14ac:dyDescent="0.3">
      <c r="A156" s="26" t="s">
        <v>31</v>
      </c>
      <c r="B156" s="33"/>
      <c r="C156" s="34"/>
      <c r="D156" s="34"/>
      <c r="E156" s="37" t="s">
        <v>225</v>
      </c>
      <c r="F156" s="34"/>
      <c r="G156" s="34"/>
      <c r="H156" s="34"/>
      <c r="I156" s="34"/>
      <c r="J156" s="36"/>
    </row>
    <row r="157" spans="1:16" ht="144" x14ac:dyDescent="0.3">
      <c r="A157" s="26" t="s">
        <v>33</v>
      </c>
      <c r="B157" s="33"/>
      <c r="C157" s="34"/>
      <c r="D157" s="34"/>
      <c r="E157" s="28" t="s">
        <v>226</v>
      </c>
      <c r="F157" s="34"/>
      <c r="G157" s="34"/>
      <c r="H157" s="34"/>
      <c r="I157" s="34"/>
      <c r="J157" s="36"/>
    </row>
    <row r="158" spans="1:16" x14ac:dyDescent="0.3">
      <c r="A158" s="26" t="s">
        <v>25</v>
      </c>
      <c r="B158" s="26">
        <v>37</v>
      </c>
      <c r="C158" s="27" t="s">
        <v>227</v>
      </c>
      <c r="D158" s="26" t="s">
        <v>27</v>
      </c>
      <c r="E158" s="28" t="s">
        <v>228</v>
      </c>
      <c r="F158" s="29" t="s">
        <v>64</v>
      </c>
      <c r="G158" s="30">
        <v>2.4</v>
      </c>
      <c r="H158" s="31">
        <v>0</v>
      </c>
      <c r="I158" s="31">
        <f>ROUND(G158*H158,P4)</f>
        <v>0</v>
      </c>
      <c r="J158" s="26"/>
      <c r="O158" s="32">
        <f>I158*0.21</f>
        <v>0</v>
      </c>
      <c r="P158">
        <v>3</v>
      </c>
    </row>
    <row r="159" spans="1:16" x14ac:dyDescent="0.3">
      <c r="A159" s="26" t="s">
        <v>30</v>
      </c>
      <c r="B159" s="33"/>
      <c r="C159" s="34"/>
      <c r="D159" s="34"/>
      <c r="E159" s="28" t="s">
        <v>229</v>
      </c>
      <c r="F159" s="34"/>
      <c r="G159" s="34"/>
      <c r="H159" s="34"/>
      <c r="I159" s="34"/>
      <c r="J159" s="36"/>
    </row>
    <row r="160" spans="1:16" x14ac:dyDescent="0.3">
      <c r="A160" s="26" t="s">
        <v>31</v>
      </c>
      <c r="B160" s="33"/>
      <c r="C160" s="34"/>
      <c r="D160" s="34"/>
      <c r="E160" s="37" t="s">
        <v>230</v>
      </c>
      <c r="F160" s="34"/>
      <c r="G160" s="34"/>
      <c r="H160" s="34"/>
      <c r="I160" s="34"/>
      <c r="J160" s="36"/>
    </row>
    <row r="161" spans="1:16" ht="144" x14ac:dyDescent="0.3">
      <c r="A161" s="26" t="s">
        <v>33</v>
      </c>
      <c r="B161" s="33"/>
      <c r="C161" s="34"/>
      <c r="D161" s="34"/>
      <c r="E161" s="28" t="s">
        <v>226</v>
      </c>
      <c r="F161" s="34"/>
      <c r="G161" s="34"/>
      <c r="H161" s="34"/>
      <c r="I161" s="34"/>
      <c r="J161" s="36"/>
    </row>
    <row r="162" spans="1:16" x14ac:dyDescent="0.3">
      <c r="A162" s="26" t="s">
        <v>25</v>
      </c>
      <c r="B162" s="26">
        <v>38</v>
      </c>
      <c r="C162" s="27" t="s">
        <v>231</v>
      </c>
      <c r="D162" s="26"/>
      <c r="E162" s="28" t="s">
        <v>232</v>
      </c>
      <c r="F162" s="29" t="s">
        <v>77</v>
      </c>
      <c r="G162" s="30">
        <v>1091.96</v>
      </c>
      <c r="H162" s="31">
        <v>0</v>
      </c>
      <c r="I162" s="31">
        <f>ROUND(G162*H162,P4)</f>
        <v>0</v>
      </c>
      <c r="J162" s="26"/>
      <c r="O162" s="32">
        <f>I162*0.21</f>
        <v>0</v>
      </c>
      <c r="P162">
        <v>3</v>
      </c>
    </row>
    <row r="163" spans="1:16" x14ac:dyDescent="0.3">
      <c r="A163" s="26" t="s">
        <v>30</v>
      </c>
      <c r="B163" s="33"/>
      <c r="C163" s="34"/>
      <c r="D163" s="34"/>
      <c r="E163" s="28" t="s">
        <v>233</v>
      </c>
      <c r="F163" s="34"/>
      <c r="G163" s="34"/>
      <c r="H163" s="34"/>
      <c r="I163" s="34"/>
      <c r="J163" s="36"/>
    </row>
    <row r="164" spans="1:16" ht="72" x14ac:dyDescent="0.3">
      <c r="A164" s="26" t="s">
        <v>31</v>
      </c>
      <c r="B164" s="33"/>
      <c r="C164" s="34"/>
      <c r="D164" s="34"/>
      <c r="E164" s="37" t="s">
        <v>234</v>
      </c>
      <c r="F164" s="34"/>
      <c r="G164" s="34"/>
      <c r="H164" s="34"/>
      <c r="I164" s="34"/>
      <c r="J164" s="36"/>
    </row>
    <row r="165" spans="1:16" ht="100.8" x14ac:dyDescent="0.3">
      <c r="A165" s="26" t="s">
        <v>33</v>
      </c>
      <c r="B165" s="33"/>
      <c r="C165" s="34"/>
      <c r="D165" s="34"/>
      <c r="E165" s="28" t="s">
        <v>235</v>
      </c>
      <c r="F165" s="34"/>
      <c r="G165" s="34"/>
      <c r="H165" s="34"/>
      <c r="I165" s="34"/>
      <c r="J165" s="36"/>
    </row>
    <row r="166" spans="1:16" x14ac:dyDescent="0.3">
      <c r="A166" s="26" t="s">
        <v>25</v>
      </c>
      <c r="B166" s="26">
        <v>39</v>
      </c>
      <c r="C166" s="27" t="s">
        <v>236</v>
      </c>
      <c r="D166" s="26"/>
      <c r="E166" s="28" t="s">
        <v>237</v>
      </c>
      <c r="F166" s="29" t="s">
        <v>77</v>
      </c>
      <c r="G166" s="30">
        <v>1913.52</v>
      </c>
      <c r="H166" s="31">
        <v>0</v>
      </c>
      <c r="I166" s="31">
        <f>ROUND(G166*H166,P4)</f>
        <v>0</v>
      </c>
      <c r="J166" s="26"/>
      <c r="O166" s="32">
        <f>I166*0.21</f>
        <v>0</v>
      </c>
      <c r="P166">
        <v>3</v>
      </c>
    </row>
    <row r="167" spans="1:16" x14ac:dyDescent="0.3">
      <c r="A167" s="26" t="s">
        <v>30</v>
      </c>
      <c r="B167" s="33"/>
      <c r="C167" s="34"/>
      <c r="D167" s="34"/>
      <c r="E167" s="28" t="s">
        <v>238</v>
      </c>
      <c r="F167" s="34"/>
      <c r="G167" s="34"/>
      <c r="H167" s="34"/>
      <c r="I167" s="34"/>
      <c r="J167" s="36"/>
    </row>
    <row r="168" spans="1:16" ht="72" x14ac:dyDescent="0.3">
      <c r="A168" s="26" t="s">
        <v>31</v>
      </c>
      <c r="B168" s="33"/>
      <c r="C168" s="34"/>
      <c r="D168" s="34"/>
      <c r="E168" s="37" t="s">
        <v>239</v>
      </c>
      <c r="F168" s="34"/>
      <c r="G168" s="34"/>
      <c r="H168" s="34"/>
      <c r="I168" s="34"/>
      <c r="J168" s="36"/>
    </row>
    <row r="169" spans="1:16" ht="100.8" x14ac:dyDescent="0.3">
      <c r="A169" s="26" t="s">
        <v>33</v>
      </c>
      <c r="B169" s="33"/>
      <c r="C169" s="34"/>
      <c r="D169" s="34"/>
      <c r="E169" s="28" t="s">
        <v>235</v>
      </c>
      <c r="F169" s="34"/>
      <c r="G169" s="34"/>
      <c r="H169" s="34"/>
      <c r="I169" s="34"/>
      <c r="J169" s="36"/>
    </row>
    <row r="170" spans="1:16" x14ac:dyDescent="0.3">
      <c r="A170" s="26" t="s">
        <v>25</v>
      </c>
      <c r="B170" s="26">
        <v>40</v>
      </c>
      <c r="C170" s="27" t="s">
        <v>240</v>
      </c>
      <c r="D170" s="26" t="s">
        <v>27</v>
      </c>
      <c r="E170" s="28" t="s">
        <v>241</v>
      </c>
      <c r="F170" s="29" t="s">
        <v>77</v>
      </c>
      <c r="G170" s="30">
        <v>102</v>
      </c>
      <c r="H170" s="31">
        <v>0</v>
      </c>
      <c r="I170" s="31">
        <f>ROUND(G170*H170,P4)</f>
        <v>0</v>
      </c>
      <c r="J170" s="26"/>
      <c r="O170" s="32">
        <f>I170*0.21</f>
        <v>0</v>
      </c>
      <c r="P170">
        <v>3</v>
      </c>
    </row>
    <row r="171" spans="1:16" x14ac:dyDescent="0.3">
      <c r="A171" s="26" t="s">
        <v>30</v>
      </c>
      <c r="B171" s="33"/>
      <c r="C171" s="34"/>
      <c r="D171" s="34"/>
      <c r="E171" s="28" t="s">
        <v>242</v>
      </c>
      <c r="F171" s="34"/>
      <c r="G171" s="34"/>
      <c r="H171" s="34"/>
      <c r="I171" s="34"/>
      <c r="J171" s="36"/>
    </row>
    <row r="172" spans="1:16" x14ac:dyDescent="0.3">
      <c r="A172" s="26" t="s">
        <v>31</v>
      </c>
      <c r="B172" s="33"/>
      <c r="C172" s="34"/>
      <c r="D172" s="34"/>
      <c r="E172" s="37" t="s">
        <v>243</v>
      </c>
      <c r="F172" s="34"/>
      <c r="G172" s="34"/>
      <c r="H172" s="34"/>
      <c r="I172" s="34"/>
      <c r="J172" s="36"/>
    </row>
    <row r="173" spans="1:16" ht="187.2" x14ac:dyDescent="0.3">
      <c r="A173" s="26" t="s">
        <v>33</v>
      </c>
      <c r="B173" s="33"/>
      <c r="C173" s="34"/>
      <c r="D173" s="34"/>
      <c r="E173" s="28" t="s">
        <v>244</v>
      </c>
      <c r="F173" s="34"/>
      <c r="G173" s="34"/>
      <c r="H173" s="34"/>
      <c r="I173" s="34"/>
      <c r="J173" s="36"/>
    </row>
    <row r="174" spans="1:16" x14ac:dyDescent="0.3">
      <c r="A174" s="26" t="s">
        <v>25</v>
      </c>
      <c r="B174" s="26">
        <v>41</v>
      </c>
      <c r="C174" s="27" t="s">
        <v>245</v>
      </c>
      <c r="D174" s="26" t="s">
        <v>27</v>
      </c>
      <c r="E174" s="28" t="s">
        <v>246</v>
      </c>
      <c r="F174" s="29" t="s">
        <v>77</v>
      </c>
      <c r="G174" s="30">
        <v>1876</v>
      </c>
      <c r="H174" s="31">
        <v>0</v>
      </c>
      <c r="I174" s="31">
        <f>ROUND(G174*H174,P4)</f>
        <v>0</v>
      </c>
      <c r="J174" s="26"/>
      <c r="O174" s="32">
        <f>I174*0.21</f>
        <v>0</v>
      </c>
      <c r="P174">
        <v>3</v>
      </c>
    </row>
    <row r="175" spans="1:16" x14ac:dyDescent="0.3">
      <c r="A175" s="26" t="s">
        <v>30</v>
      </c>
      <c r="B175" s="33"/>
      <c r="C175" s="34"/>
      <c r="D175" s="34"/>
      <c r="E175" s="28" t="s">
        <v>247</v>
      </c>
      <c r="F175" s="34"/>
      <c r="G175" s="34"/>
      <c r="H175" s="34"/>
      <c r="I175" s="34"/>
      <c r="J175" s="36"/>
    </row>
    <row r="176" spans="1:16" ht="72" x14ac:dyDescent="0.3">
      <c r="A176" s="26" t="s">
        <v>31</v>
      </c>
      <c r="B176" s="33"/>
      <c r="C176" s="34"/>
      <c r="D176" s="34"/>
      <c r="E176" s="37" t="s">
        <v>248</v>
      </c>
      <c r="F176" s="34"/>
      <c r="G176" s="34"/>
      <c r="H176" s="34"/>
      <c r="I176" s="34"/>
      <c r="J176" s="36"/>
    </row>
    <row r="177" spans="1:16" ht="187.2" x14ac:dyDescent="0.3">
      <c r="A177" s="26" t="s">
        <v>33</v>
      </c>
      <c r="B177" s="33"/>
      <c r="C177" s="34"/>
      <c r="D177" s="34"/>
      <c r="E177" s="28" t="s">
        <v>244</v>
      </c>
      <c r="F177" s="34"/>
      <c r="G177" s="34"/>
      <c r="H177" s="34"/>
      <c r="I177" s="34"/>
      <c r="J177" s="36"/>
    </row>
    <row r="178" spans="1:16" x14ac:dyDescent="0.3">
      <c r="A178" s="26" t="s">
        <v>25</v>
      </c>
      <c r="B178" s="26">
        <v>42</v>
      </c>
      <c r="C178" s="27" t="s">
        <v>249</v>
      </c>
      <c r="D178" s="26" t="s">
        <v>27</v>
      </c>
      <c r="E178" s="28" t="s">
        <v>250</v>
      </c>
      <c r="F178" s="29" t="s">
        <v>77</v>
      </c>
      <c r="G178" s="30">
        <v>969.28</v>
      </c>
      <c r="H178" s="31">
        <v>0</v>
      </c>
      <c r="I178" s="31">
        <f>ROUND(G178*H178,P4)</f>
        <v>0</v>
      </c>
      <c r="J178" s="26"/>
      <c r="O178" s="32">
        <f>I178*0.21</f>
        <v>0</v>
      </c>
      <c r="P178">
        <v>3</v>
      </c>
    </row>
    <row r="179" spans="1:16" x14ac:dyDescent="0.3">
      <c r="A179" s="26" t="s">
        <v>30</v>
      </c>
      <c r="B179" s="33"/>
      <c r="C179" s="34"/>
      <c r="D179" s="34"/>
      <c r="E179" s="28" t="s">
        <v>251</v>
      </c>
      <c r="F179" s="34"/>
      <c r="G179" s="34"/>
      <c r="H179" s="34"/>
      <c r="I179" s="34"/>
      <c r="J179" s="36"/>
    </row>
    <row r="180" spans="1:16" ht="57.6" x14ac:dyDescent="0.3">
      <c r="A180" s="26" t="s">
        <v>31</v>
      </c>
      <c r="B180" s="33"/>
      <c r="C180" s="34"/>
      <c r="D180" s="34"/>
      <c r="E180" s="37" t="s">
        <v>252</v>
      </c>
      <c r="F180" s="34"/>
      <c r="G180" s="34"/>
      <c r="H180" s="34"/>
      <c r="I180" s="34"/>
      <c r="J180" s="36"/>
    </row>
    <row r="181" spans="1:16" ht="187.2" x14ac:dyDescent="0.3">
      <c r="A181" s="26" t="s">
        <v>33</v>
      </c>
      <c r="B181" s="33"/>
      <c r="C181" s="34"/>
      <c r="D181" s="34"/>
      <c r="E181" s="28" t="s">
        <v>244</v>
      </c>
      <c r="F181" s="34"/>
      <c r="G181" s="34"/>
      <c r="H181" s="34"/>
      <c r="I181" s="34"/>
      <c r="J181" s="36"/>
    </row>
    <row r="182" spans="1:16" x14ac:dyDescent="0.3">
      <c r="A182" s="26" t="s">
        <v>25</v>
      </c>
      <c r="B182" s="26">
        <v>43</v>
      </c>
      <c r="C182" s="27" t="s">
        <v>253</v>
      </c>
      <c r="D182" s="26" t="s">
        <v>27</v>
      </c>
      <c r="E182" s="28" t="s">
        <v>254</v>
      </c>
      <c r="F182" s="29" t="s">
        <v>77</v>
      </c>
      <c r="G182" s="30">
        <v>103</v>
      </c>
      <c r="H182" s="31">
        <v>0</v>
      </c>
      <c r="I182" s="31">
        <f>ROUND(G182*H182,P4)</f>
        <v>0</v>
      </c>
      <c r="J182" s="26"/>
      <c r="O182" s="32">
        <f>I182*0.21</f>
        <v>0</v>
      </c>
      <c r="P182">
        <v>3</v>
      </c>
    </row>
    <row r="183" spans="1:16" ht="28.8" x14ac:dyDescent="0.3">
      <c r="A183" s="26" t="s">
        <v>30</v>
      </c>
      <c r="B183" s="33"/>
      <c r="C183" s="34"/>
      <c r="D183" s="34"/>
      <c r="E183" s="28" t="s">
        <v>255</v>
      </c>
      <c r="F183" s="34"/>
      <c r="G183" s="34"/>
      <c r="H183" s="34"/>
      <c r="I183" s="34"/>
      <c r="J183" s="36"/>
    </row>
    <row r="184" spans="1:16" x14ac:dyDescent="0.3">
      <c r="A184" s="26" t="s">
        <v>31</v>
      </c>
      <c r="B184" s="33"/>
      <c r="C184" s="34"/>
      <c r="D184" s="34"/>
      <c r="E184" s="37" t="s">
        <v>256</v>
      </c>
      <c r="F184" s="34"/>
      <c r="G184" s="34"/>
      <c r="H184" s="34"/>
      <c r="I184" s="34"/>
      <c r="J184" s="36"/>
    </row>
    <row r="185" spans="1:16" ht="216" x14ac:dyDescent="0.3">
      <c r="A185" s="26" t="s">
        <v>33</v>
      </c>
      <c r="B185" s="33"/>
      <c r="C185" s="34"/>
      <c r="D185" s="34"/>
      <c r="E185" s="28" t="s">
        <v>257</v>
      </c>
      <c r="F185" s="34"/>
      <c r="G185" s="34"/>
      <c r="H185" s="34"/>
      <c r="I185" s="34"/>
      <c r="J185" s="36"/>
    </row>
    <row r="186" spans="1:16" x14ac:dyDescent="0.3">
      <c r="A186" s="26" t="s">
        <v>25</v>
      </c>
      <c r="B186" s="26">
        <v>44</v>
      </c>
      <c r="C186" s="27" t="s">
        <v>258</v>
      </c>
      <c r="D186" s="26" t="s">
        <v>43</v>
      </c>
      <c r="E186" s="28" t="s">
        <v>259</v>
      </c>
      <c r="F186" s="29" t="s">
        <v>77</v>
      </c>
      <c r="G186" s="30">
        <v>11.5</v>
      </c>
      <c r="H186" s="31">
        <v>0</v>
      </c>
      <c r="I186" s="31">
        <f>ROUND(G186*H186,P4)</f>
        <v>0</v>
      </c>
      <c r="J186" s="26"/>
      <c r="O186" s="32">
        <f>I186*0.21</f>
        <v>0</v>
      </c>
      <c r="P186">
        <v>3</v>
      </c>
    </row>
    <row r="187" spans="1:16" ht="28.8" x14ac:dyDescent="0.3">
      <c r="A187" s="26" t="s">
        <v>30</v>
      </c>
      <c r="B187" s="33"/>
      <c r="C187" s="34"/>
      <c r="D187" s="34"/>
      <c r="E187" s="28" t="s">
        <v>260</v>
      </c>
      <c r="F187" s="34"/>
      <c r="G187" s="34"/>
      <c r="H187" s="34"/>
      <c r="I187" s="34"/>
      <c r="J187" s="36"/>
    </row>
    <row r="188" spans="1:16" x14ac:dyDescent="0.3">
      <c r="A188" s="26" t="s">
        <v>31</v>
      </c>
      <c r="B188" s="33"/>
      <c r="C188" s="34"/>
      <c r="D188" s="34"/>
      <c r="E188" s="37" t="s">
        <v>261</v>
      </c>
      <c r="F188" s="34"/>
      <c r="G188" s="34"/>
      <c r="H188" s="34"/>
      <c r="I188" s="34"/>
      <c r="J188" s="36"/>
    </row>
    <row r="189" spans="1:16" ht="216" x14ac:dyDescent="0.3">
      <c r="A189" s="26" t="s">
        <v>33</v>
      </c>
      <c r="B189" s="33"/>
      <c r="C189" s="34"/>
      <c r="D189" s="34"/>
      <c r="E189" s="28" t="s">
        <v>257</v>
      </c>
      <c r="F189" s="34"/>
      <c r="G189" s="34"/>
      <c r="H189" s="34"/>
      <c r="I189" s="34"/>
      <c r="J189" s="36"/>
    </row>
    <row r="190" spans="1:16" x14ac:dyDescent="0.3">
      <c r="A190" s="26" t="s">
        <v>25</v>
      </c>
      <c r="B190" s="26">
        <v>45</v>
      </c>
      <c r="C190" s="27" t="s">
        <v>262</v>
      </c>
      <c r="D190" s="26"/>
      <c r="E190" s="28" t="s">
        <v>263</v>
      </c>
      <c r="F190" s="29" t="s">
        <v>77</v>
      </c>
      <c r="G190" s="30">
        <v>29</v>
      </c>
      <c r="H190" s="31">
        <v>0</v>
      </c>
      <c r="I190" s="31">
        <f>ROUND(G190*H190,P4)</f>
        <v>0</v>
      </c>
      <c r="J190" s="26"/>
      <c r="O190" s="32">
        <f>I190*0.21</f>
        <v>0</v>
      </c>
      <c r="P190">
        <v>3</v>
      </c>
    </row>
    <row r="191" spans="1:16" ht="28.8" x14ac:dyDescent="0.3">
      <c r="A191" s="26" t="s">
        <v>30</v>
      </c>
      <c r="B191" s="33"/>
      <c r="C191" s="34"/>
      <c r="D191" s="34"/>
      <c r="E191" s="28" t="s">
        <v>264</v>
      </c>
      <c r="F191" s="34"/>
      <c r="G191" s="34"/>
      <c r="H191" s="34"/>
      <c r="I191" s="34"/>
      <c r="J191" s="36"/>
    </row>
    <row r="192" spans="1:16" x14ac:dyDescent="0.3">
      <c r="A192" s="26" t="s">
        <v>31</v>
      </c>
      <c r="B192" s="33"/>
      <c r="C192" s="34"/>
      <c r="D192" s="34"/>
      <c r="E192" s="37" t="s">
        <v>265</v>
      </c>
      <c r="F192" s="34"/>
      <c r="G192" s="34"/>
      <c r="H192" s="34"/>
      <c r="I192" s="34"/>
      <c r="J192" s="36"/>
    </row>
    <row r="193" spans="1:16" ht="216" x14ac:dyDescent="0.3">
      <c r="A193" s="26" t="s">
        <v>33</v>
      </c>
      <c r="B193" s="33"/>
      <c r="C193" s="34"/>
      <c r="D193" s="34"/>
      <c r="E193" s="28" t="s">
        <v>257</v>
      </c>
      <c r="F193" s="34"/>
      <c r="G193" s="34"/>
      <c r="H193" s="34"/>
      <c r="I193" s="34"/>
      <c r="J193" s="36"/>
    </row>
    <row r="194" spans="1:16" x14ac:dyDescent="0.3">
      <c r="A194" s="20" t="s">
        <v>22</v>
      </c>
      <c r="B194" s="21"/>
      <c r="C194" s="22" t="s">
        <v>266</v>
      </c>
      <c r="D194" s="23"/>
      <c r="E194" s="20" t="s">
        <v>267</v>
      </c>
      <c r="F194" s="23"/>
      <c r="G194" s="23"/>
      <c r="H194" s="23"/>
      <c r="I194" s="24">
        <f>SUMIFS(I195:I210,A195:A210,"P")</f>
        <v>0</v>
      </c>
      <c r="J194" s="25"/>
    </row>
    <row r="195" spans="1:16" x14ac:dyDescent="0.3">
      <c r="A195" s="26" t="s">
        <v>25</v>
      </c>
      <c r="B195" s="26">
        <v>46</v>
      </c>
      <c r="C195" s="27" t="s">
        <v>268</v>
      </c>
      <c r="D195" s="26" t="s">
        <v>27</v>
      </c>
      <c r="E195" s="28" t="s">
        <v>269</v>
      </c>
      <c r="F195" s="29" t="s">
        <v>103</v>
      </c>
      <c r="G195" s="30">
        <v>51</v>
      </c>
      <c r="H195" s="31">
        <v>0</v>
      </c>
      <c r="I195" s="31">
        <f>ROUND(G195*H195,P4)</f>
        <v>0</v>
      </c>
      <c r="J195" s="26"/>
      <c r="O195" s="32">
        <f>I195*0.21</f>
        <v>0</v>
      </c>
      <c r="P195">
        <v>3</v>
      </c>
    </row>
    <row r="196" spans="1:16" x14ac:dyDescent="0.3">
      <c r="A196" s="26" t="s">
        <v>30</v>
      </c>
      <c r="B196" s="33"/>
      <c r="C196" s="34"/>
      <c r="D196" s="34"/>
      <c r="E196" s="35" t="s">
        <v>27</v>
      </c>
      <c r="F196" s="34"/>
      <c r="G196" s="34"/>
      <c r="H196" s="34"/>
      <c r="I196" s="34"/>
      <c r="J196" s="36"/>
    </row>
    <row r="197" spans="1:16" x14ac:dyDescent="0.3">
      <c r="A197" s="26" t="s">
        <v>31</v>
      </c>
      <c r="B197" s="33"/>
      <c r="C197" s="34"/>
      <c r="D197" s="34"/>
      <c r="E197" s="37" t="s">
        <v>270</v>
      </c>
      <c r="F197" s="34"/>
      <c r="G197" s="34"/>
      <c r="H197" s="34"/>
      <c r="I197" s="34"/>
      <c r="J197" s="36"/>
    </row>
    <row r="198" spans="1:16" ht="302.39999999999998" x14ac:dyDescent="0.3">
      <c r="A198" s="26" t="s">
        <v>33</v>
      </c>
      <c r="B198" s="33"/>
      <c r="C198" s="34"/>
      <c r="D198" s="34"/>
      <c r="E198" s="28" t="s">
        <v>271</v>
      </c>
      <c r="F198" s="34"/>
      <c r="G198" s="34"/>
      <c r="H198" s="34"/>
      <c r="I198" s="34"/>
      <c r="J198" s="36"/>
    </row>
    <row r="199" spans="1:16" x14ac:dyDescent="0.3">
      <c r="A199" s="26" t="s">
        <v>25</v>
      </c>
      <c r="B199" s="26">
        <v>47</v>
      </c>
      <c r="C199" s="27" t="s">
        <v>272</v>
      </c>
      <c r="D199" s="26" t="s">
        <v>27</v>
      </c>
      <c r="E199" s="28" t="s">
        <v>273</v>
      </c>
      <c r="F199" s="29" t="s">
        <v>83</v>
      </c>
      <c r="G199" s="30">
        <v>10</v>
      </c>
      <c r="H199" s="31">
        <v>0</v>
      </c>
      <c r="I199" s="31">
        <f>ROUND(G199*H199,P4)</f>
        <v>0</v>
      </c>
      <c r="J199" s="26"/>
      <c r="O199" s="32">
        <f>I199*0.21</f>
        <v>0</v>
      </c>
      <c r="P199">
        <v>3</v>
      </c>
    </row>
    <row r="200" spans="1:16" x14ac:dyDescent="0.3">
      <c r="A200" s="26" t="s">
        <v>30</v>
      </c>
      <c r="B200" s="33"/>
      <c r="C200" s="34"/>
      <c r="D200" s="34"/>
      <c r="E200" s="28" t="s">
        <v>274</v>
      </c>
      <c r="F200" s="34"/>
      <c r="G200" s="34"/>
      <c r="H200" s="34"/>
      <c r="I200" s="34"/>
      <c r="J200" s="36"/>
    </row>
    <row r="201" spans="1:16" x14ac:dyDescent="0.3">
      <c r="A201" s="26" t="s">
        <v>31</v>
      </c>
      <c r="B201" s="33"/>
      <c r="C201" s="34"/>
      <c r="D201" s="34"/>
      <c r="E201" s="37" t="s">
        <v>275</v>
      </c>
      <c r="F201" s="34"/>
      <c r="G201" s="34"/>
      <c r="H201" s="34"/>
      <c r="I201" s="34"/>
      <c r="J201" s="36"/>
    </row>
    <row r="202" spans="1:16" ht="129.6" x14ac:dyDescent="0.3">
      <c r="A202" s="26" t="s">
        <v>33</v>
      </c>
      <c r="B202" s="33"/>
      <c r="C202" s="34"/>
      <c r="D202" s="34"/>
      <c r="E202" s="28" t="s">
        <v>276</v>
      </c>
      <c r="F202" s="34"/>
      <c r="G202" s="34"/>
      <c r="H202" s="34"/>
      <c r="I202" s="34"/>
      <c r="J202" s="36"/>
    </row>
    <row r="203" spans="1:16" x14ac:dyDescent="0.3">
      <c r="A203" s="26" t="s">
        <v>25</v>
      </c>
      <c r="B203" s="26">
        <v>48</v>
      </c>
      <c r="C203" s="27" t="s">
        <v>277</v>
      </c>
      <c r="D203" s="26" t="s">
        <v>27</v>
      </c>
      <c r="E203" s="28" t="s">
        <v>278</v>
      </c>
      <c r="F203" s="29" t="s">
        <v>83</v>
      </c>
      <c r="G203" s="30">
        <v>9</v>
      </c>
      <c r="H203" s="31">
        <v>0</v>
      </c>
      <c r="I203" s="31">
        <f>ROUND(G203*H203,P4)</f>
        <v>0</v>
      </c>
      <c r="J203" s="26"/>
      <c r="O203" s="32">
        <f>I203*0.21</f>
        <v>0</v>
      </c>
      <c r="P203">
        <v>3</v>
      </c>
    </row>
    <row r="204" spans="1:16" x14ac:dyDescent="0.3">
      <c r="A204" s="26" t="s">
        <v>30</v>
      </c>
      <c r="B204" s="33"/>
      <c r="C204" s="34"/>
      <c r="D204" s="34"/>
      <c r="E204" s="35" t="s">
        <v>27</v>
      </c>
      <c r="F204" s="34"/>
      <c r="G204" s="34"/>
      <c r="H204" s="34"/>
      <c r="I204" s="34"/>
      <c r="J204" s="36"/>
    </row>
    <row r="205" spans="1:16" x14ac:dyDescent="0.3">
      <c r="A205" s="26" t="s">
        <v>31</v>
      </c>
      <c r="B205" s="33"/>
      <c r="C205" s="34"/>
      <c r="D205" s="34"/>
      <c r="E205" s="37" t="s">
        <v>279</v>
      </c>
      <c r="F205" s="34"/>
      <c r="G205" s="34"/>
      <c r="H205" s="34"/>
      <c r="I205" s="34"/>
      <c r="J205" s="36"/>
    </row>
    <row r="206" spans="1:16" ht="115.2" x14ac:dyDescent="0.3">
      <c r="A206" s="26" t="s">
        <v>33</v>
      </c>
      <c r="B206" s="33"/>
      <c r="C206" s="34"/>
      <c r="D206" s="34"/>
      <c r="E206" s="28" t="s">
        <v>280</v>
      </c>
      <c r="F206" s="34"/>
      <c r="G206" s="34"/>
      <c r="H206" s="34"/>
      <c r="I206" s="34"/>
      <c r="J206" s="36"/>
    </row>
    <row r="207" spans="1:16" x14ac:dyDescent="0.3">
      <c r="A207" s="26" t="s">
        <v>25</v>
      </c>
      <c r="B207" s="26">
        <v>49</v>
      </c>
      <c r="C207" s="27" t="s">
        <v>281</v>
      </c>
      <c r="D207" s="26" t="s">
        <v>27</v>
      </c>
      <c r="E207" s="28" t="s">
        <v>282</v>
      </c>
      <c r="F207" s="29" t="s">
        <v>103</v>
      </c>
      <c r="G207" s="30">
        <v>53.55</v>
      </c>
      <c r="H207" s="31">
        <v>0</v>
      </c>
      <c r="I207" s="31">
        <f>ROUND(G207*H207,P4)</f>
        <v>0</v>
      </c>
      <c r="J207" s="26"/>
      <c r="O207" s="32">
        <f>I207*0.21</f>
        <v>0</v>
      </c>
      <c r="P207">
        <v>3</v>
      </c>
    </row>
    <row r="208" spans="1:16" x14ac:dyDescent="0.3">
      <c r="A208" s="26" t="s">
        <v>30</v>
      </c>
      <c r="B208" s="33"/>
      <c r="C208" s="34"/>
      <c r="D208" s="34"/>
      <c r="E208" s="28" t="s">
        <v>283</v>
      </c>
      <c r="F208" s="34"/>
      <c r="G208" s="34"/>
      <c r="H208" s="34"/>
      <c r="I208" s="34"/>
      <c r="J208" s="36"/>
    </row>
    <row r="209" spans="1:16" x14ac:dyDescent="0.3">
      <c r="A209" s="26" t="s">
        <v>31</v>
      </c>
      <c r="B209" s="33"/>
      <c r="C209" s="34"/>
      <c r="D209" s="34"/>
      <c r="E209" s="37" t="s">
        <v>284</v>
      </c>
      <c r="F209" s="34"/>
      <c r="G209" s="34"/>
      <c r="H209" s="34"/>
      <c r="I209" s="34"/>
      <c r="J209" s="36"/>
    </row>
    <row r="210" spans="1:16" ht="86.4" x14ac:dyDescent="0.3">
      <c r="A210" s="26" t="s">
        <v>33</v>
      </c>
      <c r="B210" s="33"/>
      <c r="C210" s="34"/>
      <c r="D210" s="34"/>
      <c r="E210" s="28" t="s">
        <v>285</v>
      </c>
      <c r="F210" s="34"/>
      <c r="G210" s="34"/>
      <c r="H210" s="34"/>
      <c r="I210" s="34"/>
      <c r="J210" s="36"/>
    </row>
    <row r="211" spans="1:16" x14ac:dyDescent="0.3">
      <c r="A211" s="20" t="s">
        <v>22</v>
      </c>
      <c r="B211" s="21"/>
      <c r="C211" s="22" t="s">
        <v>286</v>
      </c>
      <c r="D211" s="23"/>
      <c r="E211" s="20" t="s">
        <v>287</v>
      </c>
      <c r="F211" s="23"/>
      <c r="G211" s="23"/>
      <c r="H211" s="23"/>
      <c r="I211" s="24">
        <f>SUMIFS(I212:I275,A212:A275,"P")</f>
        <v>0</v>
      </c>
      <c r="J211" s="25"/>
    </row>
    <row r="212" spans="1:16" ht="28.8" x14ac:dyDescent="0.3">
      <c r="A212" s="26" t="s">
        <v>25</v>
      </c>
      <c r="B212" s="26">
        <v>50</v>
      </c>
      <c r="C212" s="27" t="s">
        <v>288</v>
      </c>
      <c r="D212" s="26" t="s">
        <v>27</v>
      </c>
      <c r="E212" s="28" t="s">
        <v>289</v>
      </c>
      <c r="F212" s="29" t="s">
        <v>83</v>
      </c>
      <c r="G212" s="30">
        <v>17</v>
      </c>
      <c r="H212" s="31">
        <v>0</v>
      </c>
      <c r="I212" s="31">
        <f>ROUND(G212*H212,P4)</f>
        <v>0</v>
      </c>
      <c r="J212" s="26"/>
      <c r="O212" s="32">
        <f>I212*0.21</f>
        <v>0</v>
      </c>
      <c r="P212">
        <v>3</v>
      </c>
    </row>
    <row r="213" spans="1:16" x14ac:dyDescent="0.3">
      <c r="A213" s="26" t="s">
        <v>30</v>
      </c>
      <c r="B213" s="33"/>
      <c r="C213" s="34"/>
      <c r="D213" s="34"/>
      <c r="E213" s="35" t="s">
        <v>27</v>
      </c>
      <c r="F213" s="34"/>
      <c r="G213" s="34"/>
      <c r="H213" s="34"/>
      <c r="I213" s="34"/>
      <c r="J213" s="36"/>
    </row>
    <row r="214" spans="1:16" ht="172.8" x14ac:dyDescent="0.3">
      <c r="A214" s="26" t="s">
        <v>31</v>
      </c>
      <c r="B214" s="33"/>
      <c r="C214" s="34"/>
      <c r="D214" s="34"/>
      <c r="E214" s="37" t="s">
        <v>290</v>
      </c>
      <c r="F214" s="34"/>
      <c r="G214" s="34"/>
      <c r="H214" s="34"/>
      <c r="I214" s="34"/>
      <c r="J214" s="36"/>
    </row>
    <row r="215" spans="1:16" ht="57.6" x14ac:dyDescent="0.3">
      <c r="A215" s="26" t="s">
        <v>33</v>
      </c>
      <c r="B215" s="33"/>
      <c r="C215" s="34"/>
      <c r="D215" s="34"/>
      <c r="E215" s="28" t="s">
        <v>291</v>
      </c>
      <c r="F215" s="34"/>
      <c r="G215" s="34"/>
      <c r="H215" s="34"/>
      <c r="I215" s="34"/>
      <c r="J215" s="36"/>
    </row>
    <row r="216" spans="1:16" ht="28.8" x14ac:dyDescent="0.3">
      <c r="A216" s="26" t="s">
        <v>25</v>
      </c>
      <c r="B216" s="26">
        <v>51</v>
      </c>
      <c r="C216" s="27" t="s">
        <v>292</v>
      </c>
      <c r="D216" s="26" t="s">
        <v>27</v>
      </c>
      <c r="E216" s="28" t="s">
        <v>293</v>
      </c>
      <c r="F216" s="29" t="s">
        <v>83</v>
      </c>
      <c r="G216" s="30">
        <v>7</v>
      </c>
      <c r="H216" s="31">
        <v>0</v>
      </c>
      <c r="I216" s="31">
        <f>ROUND(G216*H216,P4)</f>
        <v>0</v>
      </c>
      <c r="J216" s="26"/>
      <c r="O216" s="32">
        <f>I216*0.21</f>
        <v>0</v>
      </c>
      <c r="P216">
        <v>3</v>
      </c>
    </row>
    <row r="217" spans="1:16" x14ac:dyDescent="0.3">
      <c r="A217" s="26" t="s">
        <v>30</v>
      </c>
      <c r="B217" s="33"/>
      <c r="C217" s="34"/>
      <c r="D217" s="34"/>
      <c r="E217" s="35" t="s">
        <v>27</v>
      </c>
      <c r="F217" s="34"/>
      <c r="G217" s="34"/>
      <c r="H217" s="34"/>
      <c r="I217" s="34"/>
      <c r="J217" s="36"/>
    </row>
    <row r="218" spans="1:16" ht="115.2" x14ac:dyDescent="0.3">
      <c r="A218" s="26" t="s">
        <v>31</v>
      </c>
      <c r="B218" s="33"/>
      <c r="C218" s="34"/>
      <c r="D218" s="34"/>
      <c r="E218" s="37" t="s">
        <v>294</v>
      </c>
      <c r="F218" s="34"/>
      <c r="G218" s="34"/>
      <c r="H218" s="34"/>
      <c r="I218" s="34"/>
      <c r="J218" s="36"/>
    </row>
    <row r="219" spans="1:16" ht="86.4" x14ac:dyDescent="0.3">
      <c r="A219" s="26" t="s">
        <v>33</v>
      </c>
      <c r="B219" s="33"/>
      <c r="C219" s="34"/>
      <c r="D219" s="34"/>
      <c r="E219" s="28" t="s">
        <v>295</v>
      </c>
      <c r="F219" s="34"/>
      <c r="G219" s="34"/>
      <c r="H219" s="34"/>
      <c r="I219" s="34"/>
      <c r="J219" s="36"/>
    </row>
    <row r="220" spans="1:16" ht="28.8" x14ac:dyDescent="0.3">
      <c r="A220" s="26" t="s">
        <v>25</v>
      </c>
      <c r="B220" s="26">
        <v>52</v>
      </c>
      <c r="C220" s="27" t="s">
        <v>296</v>
      </c>
      <c r="D220" s="26" t="s">
        <v>27</v>
      </c>
      <c r="E220" s="28" t="s">
        <v>297</v>
      </c>
      <c r="F220" s="29" t="s">
        <v>83</v>
      </c>
      <c r="G220" s="30">
        <v>13</v>
      </c>
      <c r="H220" s="31">
        <v>0</v>
      </c>
      <c r="I220" s="31">
        <f>ROUND(G220*H220,P4)</f>
        <v>0</v>
      </c>
      <c r="J220" s="26"/>
      <c r="O220" s="32">
        <f>I220*0.21</f>
        <v>0</v>
      </c>
      <c r="P220">
        <v>3</v>
      </c>
    </row>
    <row r="221" spans="1:16" ht="28.8" x14ac:dyDescent="0.3">
      <c r="A221" s="26" t="s">
        <v>30</v>
      </c>
      <c r="B221" s="33"/>
      <c r="C221" s="34"/>
      <c r="D221" s="34"/>
      <c r="E221" s="28" t="s">
        <v>298</v>
      </c>
      <c r="F221" s="34"/>
      <c r="G221" s="34"/>
      <c r="H221" s="34"/>
      <c r="I221" s="34"/>
      <c r="J221" s="36"/>
    </row>
    <row r="222" spans="1:16" ht="144" x14ac:dyDescent="0.3">
      <c r="A222" s="26" t="s">
        <v>31</v>
      </c>
      <c r="B222" s="33"/>
      <c r="C222" s="34"/>
      <c r="D222" s="34"/>
      <c r="E222" s="37" t="s">
        <v>299</v>
      </c>
      <c r="F222" s="34"/>
      <c r="G222" s="34"/>
      <c r="H222" s="34"/>
      <c r="I222" s="34"/>
      <c r="J222" s="36"/>
    </row>
    <row r="223" spans="1:16" ht="57.6" x14ac:dyDescent="0.3">
      <c r="A223" s="26" t="s">
        <v>33</v>
      </c>
      <c r="B223" s="33"/>
      <c r="C223" s="34"/>
      <c r="D223" s="34"/>
      <c r="E223" s="28" t="s">
        <v>300</v>
      </c>
      <c r="F223" s="34"/>
      <c r="G223" s="34"/>
      <c r="H223" s="34"/>
      <c r="I223" s="34"/>
      <c r="J223" s="36"/>
    </row>
    <row r="224" spans="1:16" ht="28.8" x14ac:dyDescent="0.3">
      <c r="A224" s="26" t="s">
        <v>25</v>
      </c>
      <c r="B224" s="26">
        <v>53</v>
      </c>
      <c r="C224" s="27" t="s">
        <v>301</v>
      </c>
      <c r="D224" s="26" t="s">
        <v>27</v>
      </c>
      <c r="E224" s="28" t="s">
        <v>302</v>
      </c>
      <c r="F224" s="29" t="s">
        <v>77</v>
      </c>
      <c r="G224" s="30">
        <v>92.5</v>
      </c>
      <c r="H224" s="31">
        <v>0</v>
      </c>
      <c r="I224" s="31">
        <f>ROUND(G224*H224,P4)</f>
        <v>0</v>
      </c>
      <c r="J224" s="26"/>
      <c r="O224" s="32">
        <f>I224*0.21</f>
        <v>0</v>
      </c>
      <c r="P224">
        <v>3</v>
      </c>
    </row>
    <row r="225" spans="1:16" x14ac:dyDescent="0.3">
      <c r="A225" s="26" t="s">
        <v>30</v>
      </c>
      <c r="B225" s="33"/>
      <c r="C225" s="34"/>
      <c r="D225" s="34"/>
      <c r="E225" s="35" t="s">
        <v>27</v>
      </c>
      <c r="F225" s="34"/>
      <c r="G225" s="34"/>
      <c r="H225" s="34"/>
      <c r="I225" s="34"/>
      <c r="J225" s="36"/>
    </row>
    <row r="226" spans="1:16" ht="72" x14ac:dyDescent="0.3">
      <c r="A226" s="26" t="s">
        <v>31</v>
      </c>
      <c r="B226" s="33"/>
      <c r="C226" s="34"/>
      <c r="D226" s="34"/>
      <c r="E226" s="37" t="s">
        <v>303</v>
      </c>
      <c r="F226" s="34"/>
      <c r="G226" s="34"/>
      <c r="H226" s="34"/>
      <c r="I226" s="34"/>
      <c r="J226" s="36"/>
    </row>
    <row r="227" spans="1:16" ht="100.8" x14ac:dyDescent="0.3">
      <c r="A227" s="26" t="s">
        <v>33</v>
      </c>
      <c r="B227" s="33"/>
      <c r="C227" s="34"/>
      <c r="D227" s="34"/>
      <c r="E227" s="28" t="s">
        <v>304</v>
      </c>
      <c r="F227" s="34"/>
      <c r="G227" s="34"/>
      <c r="H227" s="34"/>
      <c r="I227" s="34"/>
      <c r="J227" s="36"/>
    </row>
    <row r="228" spans="1:16" ht="28.8" x14ac:dyDescent="0.3">
      <c r="A228" s="26" t="s">
        <v>25</v>
      </c>
      <c r="B228" s="26">
        <v>54</v>
      </c>
      <c r="C228" s="27" t="s">
        <v>305</v>
      </c>
      <c r="D228" s="26"/>
      <c r="E228" s="28" t="s">
        <v>306</v>
      </c>
      <c r="F228" s="29" t="s">
        <v>77</v>
      </c>
      <c r="G228" s="30">
        <v>92.5</v>
      </c>
      <c r="H228" s="31">
        <v>0</v>
      </c>
      <c r="I228" s="31">
        <f>ROUND(G228*H228,P4)</f>
        <v>0</v>
      </c>
      <c r="J228" s="26"/>
      <c r="O228" s="32">
        <f>I228*0.21</f>
        <v>0</v>
      </c>
      <c r="P228">
        <v>3</v>
      </c>
    </row>
    <row r="229" spans="1:16" x14ac:dyDescent="0.3">
      <c r="A229" s="26" t="s">
        <v>30</v>
      </c>
      <c r="B229" s="33"/>
      <c r="C229" s="34"/>
      <c r="D229" s="34"/>
      <c r="E229" s="35" t="s">
        <v>27</v>
      </c>
      <c r="F229" s="34"/>
      <c r="G229" s="34"/>
      <c r="H229" s="34"/>
      <c r="I229" s="34"/>
      <c r="J229" s="36"/>
    </row>
    <row r="230" spans="1:16" ht="72" x14ac:dyDescent="0.3">
      <c r="A230" s="26" t="s">
        <v>31</v>
      </c>
      <c r="B230" s="33"/>
      <c r="C230" s="34"/>
      <c r="D230" s="34"/>
      <c r="E230" s="37" t="s">
        <v>303</v>
      </c>
      <c r="F230" s="34"/>
      <c r="G230" s="34"/>
      <c r="H230" s="34"/>
      <c r="I230" s="34"/>
      <c r="J230" s="36"/>
    </row>
    <row r="231" spans="1:16" ht="100.8" x14ac:dyDescent="0.3">
      <c r="A231" s="26" t="s">
        <v>33</v>
      </c>
      <c r="B231" s="33"/>
      <c r="C231" s="34"/>
      <c r="D231" s="34"/>
      <c r="E231" s="28" t="s">
        <v>304</v>
      </c>
      <c r="F231" s="34"/>
      <c r="G231" s="34"/>
      <c r="H231" s="34"/>
      <c r="I231" s="34"/>
      <c r="J231" s="36"/>
    </row>
    <row r="232" spans="1:16" x14ac:dyDescent="0.3">
      <c r="A232" s="26" t="s">
        <v>25</v>
      </c>
      <c r="B232" s="26">
        <v>55</v>
      </c>
      <c r="C232" s="27" t="s">
        <v>307</v>
      </c>
      <c r="D232" s="26" t="s">
        <v>27</v>
      </c>
      <c r="E232" s="28" t="s">
        <v>308</v>
      </c>
      <c r="F232" s="29" t="s">
        <v>83</v>
      </c>
      <c r="G232" s="30">
        <v>6</v>
      </c>
      <c r="H232" s="31">
        <v>0</v>
      </c>
      <c r="I232" s="31">
        <f>ROUND(G232*H232,P4)</f>
        <v>0</v>
      </c>
      <c r="J232" s="26"/>
      <c r="O232" s="32">
        <f>I232*0.21</f>
        <v>0</v>
      </c>
      <c r="P232">
        <v>3</v>
      </c>
    </row>
    <row r="233" spans="1:16" x14ac:dyDescent="0.3">
      <c r="A233" s="26" t="s">
        <v>30</v>
      </c>
      <c r="B233" s="33"/>
      <c r="C233" s="34"/>
      <c r="D233" s="34"/>
      <c r="E233" s="28" t="s">
        <v>309</v>
      </c>
      <c r="F233" s="34"/>
      <c r="G233" s="34"/>
      <c r="H233" s="34"/>
      <c r="I233" s="34"/>
      <c r="J233" s="36"/>
    </row>
    <row r="234" spans="1:16" x14ac:dyDescent="0.3">
      <c r="A234" s="26" t="s">
        <v>31</v>
      </c>
      <c r="B234" s="33"/>
      <c r="C234" s="34"/>
      <c r="D234" s="34"/>
      <c r="E234" s="37" t="s">
        <v>310</v>
      </c>
      <c r="F234" s="34"/>
      <c r="G234" s="34"/>
      <c r="H234" s="34"/>
      <c r="I234" s="34"/>
      <c r="J234" s="36"/>
    </row>
    <row r="235" spans="1:16" ht="72" x14ac:dyDescent="0.3">
      <c r="A235" s="26" t="s">
        <v>33</v>
      </c>
      <c r="B235" s="33"/>
      <c r="C235" s="34"/>
      <c r="D235" s="34"/>
      <c r="E235" s="28" t="s">
        <v>311</v>
      </c>
      <c r="F235" s="34"/>
      <c r="G235" s="34"/>
      <c r="H235" s="34"/>
      <c r="I235" s="34"/>
      <c r="J235" s="36"/>
    </row>
    <row r="236" spans="1:16" x14ac:dyDescent="0.3">
      <c r="A236" s="26" t="s">
        <v>25</v>
      </c>
      <c r="B236" s="26">
        <v>56</v>
      </c>
      <c r="C236" s="27" t="s">
        <v>312</v>
      </c>
      <c r="D236" s="26" t="s">
        <v>27</v>
      </c>
      <c r="E236" s="28" t="s">
        <v>313</v>
      </c>
      <c r="F236" s="29" t="s">
        <v>103</v>
      </c>
      <c r="G236" s="30">
        <v>13</v>
      </c>
      <c r="H236" s="31">
        <v>0</v>
      </c>
      <c r="I236" s="31">
        <f>ROUND(G236*H236,P4)</f>
        <v>0</v>
      </c>
      <c r="J236" s="26"/>
      <c r="O236" s="32">
        <f>I236*0.21</f>
        <v>0</v>
      </c>
      <c r="P236">
        <v>3</v>
      </c>
    </row>
    <row r="237" spans="1:16" x14ac:dyDescent="0.3">
      <c r="A237" s="26" t="s">
        <v>30</v>
      </c>
      <c r="B237" s="33"/>
      <c r="C237" s="34"/>
      <c r="D237" s="34"/>
      <c r="E237" s="28" t="s">
        <v>314</v>
      </c>
      <c r="F237" s="34"/>
      <c r="G237" s="34"/>
      <c r="H237" s="34"/>
      <c r="I237" s="34"/>
      <c r="J237" s="36"/>
    </row>
    <row r="238" spans="1:16" x14ac:dyDescent="0.3">
      <c r="A238" s="26" t="s">
        <v>31</v>
      </c>
      <c r="B238" s="33"/>
      <c r="C238" s="34"/>
      <c r="D238" s="34"/>
      <c r="E238" s="37" t="s">
        <v>315</v>
      </c>
      <c r="F238" s="34"/>
      <c r="G238" s="34"/>
      <c r="H238" s="34"/>
      <c r="I238" s="34"/>
      <c r="J238" s="36"/>
    </row>
    <row r="239" spans="1:16" ht="144" x14ac:dyDescent="0.3">
      <c r="A239" s="26" t="s">
        <v>33</v>
      </c>
      <c r="B239" s="33"/>
      <c r="C239" s="34"/>
      <c r="D239" s="34"/>
      <c r="E239" s="28" t="s">
        <v>316</v>
      </c>
      <c r="F239" s="34"/>
      <c r="G239" s="34"/>
      <c r="H239" s="34"/>
      <c r="I239" s="34"/>
      <c r="J239" s="36"/>
    </row>
    <row r="240" spans="1:16" x14ac:dyDescent="0.3">
      <c r="A240" s="26" t="s">
        <v>25</v>
      </c>
      <c r="B240" s="26">
        <v>57</v>
      </c>
      <c r="C240" s="27" t="s">
        <v>317</v>
      </c>
      <c r="D240" s="26" t="s">
        <v>27</v>
      </c>
      <c r="E240" s="28" t="s">
        <v>318</v>
      </c>
      <c r="F240" s="29" t="s">
        <v>103</v>
      </c>
      <c r="G240" s="30">
        <v>50</v>
      </c>
      <c r="H240" s="31">
        <v>0</v>
      </c>
      <c r="I240" s="31">
        <f>ROUND(G240*H240,P4)</f>
        <v>0</v>
      </c>
      <c r="J240" s="26"/>
      <c r="O240" s="32">
        <f>I240*0.21</f>
        <v>0</v>
      </c>
      <c r="P240">
        <v>3</v>
      </c>
    </row>
    <row r="241" spans="1:16" ht="43.2" x14ac:dyDescent="0.3">
      <c r="A241" s="26" t="s">
        <v>30</v>
      </c>
      <c r="B241" s="33"/>
      <c r="C241" s="34"/>
      <c r="D241" s="34"/>
      <c r="E241" s="28" t="s">
        <v>319</v>
      </c>
      <c r="F241" s="34"/>
      <c r="G241" s="34"/>
      <c r="H241" s="34"/>
      <c r="I241" s="34"/>
      <c r="J241" s="36"/>
    </row>
    <row r="242" spans="1:16" x14ac:dyDescent="0.3">
      <c r="A242" s="26" t="s">
        <v>31</v>
      </c>
      <c r="B242" s="33"/>
      <c r="C242" s="34"/>
      <c r="D242" s="34"/>
      <c r="E242" s="37" t="s">
        <v>320</v>
      </c>
      <c r="F242" s="34"/>
      <c r="G242" s="34"/>
      <c r="H242" s="34"/>
      <c r="I242" s="34"/>
      <c r="J242" s="36"/>
    </row>
    <row r="243" spans="1:16" ht="86.4" x14ac:dyDescent="0.3">
      <c r="A243" s="26" t="s">
        <v>33</v>
      </c>
      <c r="B243" s="33"/>
      <c r="C243" s="34"/>
      <c r="D243" s="34"/>
      <c r="E243" s="28" t="s">
        <v>321</v>
      </c>
      <c r="F243" s="34"/>
      <c r="G243" s="34"/>
      <c r="H243" s="34"/>
      <c r="I243" s="34"/>
      <c r="J243" s="36"/>
    </row>
    <row r="244" spans="1:16" x14ac:dyDescent="0.3">
      <c r="A244" s="26" t="s">
        <v>25</v>
      </c>
      <c r="B244" s="26">
        <v>58</v>
      </c>
      <c r="C244" s="27" t="s">
        <v>322</v>
      </c>
      <c r="D244" s="26" t="s">
        <v>27</v>
      </c>
      <c r="E244" s="28" t="s">
        <v>323</v>
      </c>
      <c r="F244" s="29" t="s">
        <v>103</v>
      </c>
      <c r="G244" s="30">
        <v>416</v>
      </c>
      <c r="H244" s="31">
        <v>0</v>
      </c>
      <c r="I244" s="31">
        <f>ROUND(G244*H244,P4)</f>
        <v>0</v>
      </c>
      <c r="J244" s="26"/>
      <c r="O244" s="32">
        <f>I244*0.21</f>
        <v>0</v>
      </c>
      <c r="P244">
        <v>3</v>
      </c>
    </row>
    <row r="245" spans="1:16" x14ac:dyDescent="0.3">
      <c r="A245" s="26" t="s">
        <v>30</v>
      </c>
      <c r="B245" s="33"/>
      <c r="C245" s="34"/>
      <c r="D245" s="34"/>
      <c r="E245" s="28" t="s">
        <v>324</v>
      </c>
      <c r="F245" s="34"/>
      <c r="G245" s="34"/>
      <c r="H245" s="34"/>
      <c r="I245" s="34"/>
      <c r="J245" s="36"/>
    </row>
    <row r="246" spans="1:16" x14ac:dyDescent="0.3">
      <c r="A246" s="26" t="s">
        <v>31</v>
      </c>
      <c r="B246" s="33"/>
      <c r="C246" s="34"/>
      <c r="D246" s="34"/>
      <c r="E246" s="37" t="s">
        <v>325</v>
      </c>
      <c r="F246" s="34"/>
      <c r="G246" s="34"/>
      <c r="H246" s="34"/>
      <c r="I246" s="34"/>
      <c r="J246" s="36"/>
    </row>
    <row r="247" spans="1:16" ht="86.4" x14ac:dyDescent="0.3">
      <c r="A247" s="26" t="s">
        <v>33</v>
      </c>
      <c r="B247" s="33"/>
      <c r="C247" s="34"/>
      <c r="D247" s="34"/>
      <c r="E247" s="28" t="s">
        <v>326</v>
      </c>
      <c r="F247" s="34"/>
      <c r="G247" s="34"/>
      <c r="H247" s="34"/>
      <c r="I247" s="34"/>
      <c r="J247" s="36"/>
    </row>
    <row r="248" spans="1:16" x14ac:dyDescent="0.3">
      <c r="A248" s="26" t="s">
        <v>25</v>
      </c>
      <c r="B248" s="26">
        <v>59</v>
      </c>
      <c r="C248" s="27" t="s">
        <v>327</v>
      </c>
      <c r="D248" s="26" t="s">
        <v>27</v>
      </c>
      <c r="E248" s="28" t="s">
        <v>328</v>
      </c>
      <c r="F248" s="29" t="s">
        <v>103</v>
      </c>
      <c r="G248" s="30">
        <v>97</v>
      </c>
      <c r="H248" s="31">
        <v>0</v>
      </c>
      <c r="I248" s="31">
        <f>ROUND(G248*H248,P4)</f>
        <v>0</v>
      </c>
      <c r="J248" s="26"/>
      <c r="O248" s="32">
        <f>I248*0.21</f>
        <v>0</v>
      </c>
      <c r="P248">
        <v>3</v>
      </c>
    </row>
    <row r="249" spans="1:16" x14ac:dyDescent="0.3">
      <c r="A249" s="26" t="s">
        <v>30</v>
      </c>
      <c r="B249" s="33"/>
      <c r="C249" s="34"/>
      <c r="D249" s="34"/>
      <c r="E249" s="28" t="s">
        <v>324</v>
      </c>
      <c r="F249" s="34"/>
      <c r="G249" s="34"/>
      <c r="H249" s="34"/>
      <c r="I249" s="34"/>
      <c r="J249" s="36"/>
    </row>
    <row r="250" spans="1:16" x14ac:dyDescent="0.3">
      <c r="A250" s="26" t="s">
        <v>31</v>
      </c>
      <c r="B250" s="33"/>
      <c r="C250" s="34"/>
      <c r="D250" s="34"/>
      <c r="E250" s="37" t="s">
        <v>329</v>
      </c>
      <c r="F250" s="34"/>
      <c r="G250" s="34"/>
      <c r="H250" s="34"/>
      <c r="I250" s="34"/>
      <c r="J250" s="36"/>
    </row>
    <row r="251" spans="1:16" ht="86.4" x14ac:dyDescent="0.3">
      <c r="A251" s="26" t="s">
        <v>33</v>
      </c>
      <c r="B251" s="33"/>
      <c r="C251" s="34"/>
      <c r="D251" s="34"/>
      <c r="E251" s="28" t="s">
        <v>326</v>
      </c>
      <c r="F251" s="34"/>
      <c r="G251" s="34"/>
      <c r="H251" s="34"/>
      <c r="I251" s="34"/>
      <c r="J251" s="36"/>
    </row>
    <row r="252" spans="1:16" x14ac:dyDescent="0.3">
      <c r="A252" s="26" t="s">
        <v>25</v>
      </c>
      <c r="B252" s="26">
        <v>60</v>
      </c>
      <c r="C252" s="27" t="s">
        <v>330</v>
      </c>
      <c r="D252" s="26" t="s">
        <v>27</v>
      </c>
      <c r="E252" s="28" t="s">
        <v>331</v>
      </c>
      <c r="F252" s="29" t="s">
        <v>103</v>
      </c>
      <c r="G252" s="30">
        <v>629</v>
      </c>
      <c r="H252" s="31">
        <v>0</v>
      </c>
      <c r="I252" s="31">
        <f>ROUND(G252*H252,P4)</f>
        <v>0</v>
      </c>
      <c r="J252" s="26"/>
      <c r="O252" s="32">
        <f>I252*0.21</f>
        <v>0</v>
      </c>
      <c r="P252">
        <v>3</v>
      </c>
    </row>
    <row r="253" spans="1:16" x14ac:dyDescent="0.3">
      <c r="A253" s="26" t="s">
        <v>30</v>
      </c>
      <c r="B253" s="33"/>
      <c r="C253" s="34"/>
      <c r="D253" s="34"/>
      <c r="E253" s="28" t="s">
        <v>324</v>
      </c>
      <c r="F253" s="34"/>
      <c r="G253" s="34"/>
      <c r="H253" s="34"/>
      <c r="I253" s="34"/>
      <c r="J253" s="36"/>
    </row>
    <row r="254" spans="1:16" x14ac:dyDescent="0.3">
      <c r="A254" s="26" t="s">
        <v>31</v>
      </c>
      <c r="B254" s="33"/>
      <c r="C254" s="34"/>
      <c r="D254" s="34"/>
      <c r="E254" s="37" t="s">
        <v>332</v>
      </c>
      <c r="F254" s="34"/>
      <c r="G254" s="34"/>
      <c r="H254" s="34"/>
      <c r="I254" s="34"/>
      <c r="J254" s="36"/>
    </row>
    <row r="255" spans="1:16" ht="86.4" x14ac:dyDescent="0.3">
      <c r="A255" s="26" t="s">
        <v>33</v>
      </c>
      <c r="B255" s="33"/>
      <c r="C255" s="34"/>
      <c r="D255" s="34"/>
      <c r="E255" s="28" t="s">
        <v>326</v>
      </c>
      <c r="F255" s="34"/>
      <c r="G255" s="34"/>
      <c r="H255" s="34"/>
      <c r="I255" s="34"/>
      <c r="J255" s="36"/>
    </row>
    <row r="256" spans="1:16" x14ac:dyDescent="0.3">
      <c r="A256" s="26" t="s">
        <v>25</v>
      </c>
      <c r="B256" s="26">
        <v>61</v>
      </c>
      <c r="C256" s="27" t="s">
        <v>333</v>
      </c>
      <c r="D256" s="26" t="s">
        <v>27</v>
      </c>
      <c r="E256" s="28" t="s">
        <v>334</v>
      </c>
      <c r="F256" s="29" t="s">
        <v>103</v>
      </c>
      <c r="G256" s="30">
        <v>42</v>
      </c>
      <c r="H256" s="31">
        <v>0</v>
      </c>
      <c r="I256" s="31">
        <f>ROUND(G256*H256,P4)</f>
        <v>0</v>
      </c>
      <c r="J256" s="26"/>
      <c r="O256" s="32">
        <f>I256*0.21</f>
        <v>0</v>
      </c>
      <c r="P256">
        <v>3</v>
      </c>
    </row>
    <row r="257" spans="1:16" ht="28.8" x14ac:dyDescent="0.3">
      <c r="A257" s="26" t="s">
        <v>30</v>
      </c>
      <c r="B257" s="33"/>
      <c r="C257" s="34"/>
      <c r="D257" s="34"/>
      <c r="E257" s="28" t="s">
        <v>335</v>
      </c>
      <c r="F257" s="34"/>
      <c r="G257" s="34"/>
      <c r="H257" s="34"/>
      <c r="I257" s="34"/>
      <c r="J257" s="36"/>
    </row>
    <row r="258" spans="1:16" x14ac:dyDescent="0.3">
      <c r="A258" s="26" t="s">
        <v>31</v>
      </c>
      <c r="B258" s="33"/>
      <c r="C258" s="34"/>
      <c r="D258" s="34"/>
      <c r="E258" s="37" t="s">
        <v>336</v>
      </c>
      <c r="F258" s="34"/>
      <c r="G258" s="34"/>
      <c r="H258" s="34"/>
      <c r="I258" s="34"/>
      <c r="J258" s="36"/>
    </row>
    <row r="259" spans="1:16" ht="86.4" x14ac:dyDescent="0.3">
      <c r="A259" s="26" t="s">
        <v>33</v>
      </c>
      <c r="B259" s="33"/>
      <c r="C259" s="34"/>
      <c r="D259" s="34"/>
      <c r="E259" s="28" t="s">
        <v>326</v>
      </c>
      <c r="F259" s="34"/>
      <c r="G259" s="34"/>
      <c r="H259" s="34"/>
      <c r="I259" s="34"/>
      <c r="J259" s="36"/>
    </row>
    <row r="260" spans="1:16" x14ac:dyDescent="0.3">
      <c r="A260" s="26" t="s">
        <v>25</v>
      </c>
      <c r="B260" s="26">
        <v>62</v>
      </c>
      <c r="C260" s="27" t="s">
        <v>337</v>
      </c>
      <c r="D260" s="26"/>
      <c r="E260" s="28" t="s">
        <v>338</v>
      </c>
      <c r="F260" s="29" t="s">
        <v>103</v>
      </c>
      <c r="G260" s="30">
        <v>645</v>
      </c>
      <c r="H260" s="31">
        <v>0</v>
      </c>
      <c r="I260" s="31">
        <f>ROUND(G260*H260,P4)</f>
        <v>0</v>
      </c>
      <c r="J260" s="26"/>
      <c r="O260" s="32">
        <f>I260*0.21</f>
        <v>0</v>
      </c>
      <c r="P260">
        <v>3</v>
      </c>
    </row>
    <row r="261" spans="1:16" x14ac:dyDescent="0.3">
      <c r="A261" s="26" t="s">
        <v>30</v>
      </c>
      <c r="B261" s="33"/>
      <c r="C261" s="34"/>
      <c r="D261" s="34"/>
      <c r="E261" s="35" t="s">
        <v>27</v>
      </c>
      <c r="F261" s="34"/>
      <c r="G261" s="34"/>
      <c r="H261" s="34"/>
      <c r="I261" s="34"/>
      <c r="J261" s="36"/>
    </row>
    <row r="262" spans="1:16" x14ac:dyDescent="0.3">
      <c r="A262" s="26" t="s">
        <v>31</v>
      </c>
      <c r="B262" s="33"/>
      <c r="C262" s="34"/>
      <c r="D262" s="34"/>
      <c r="E262" s="37" t="s">
        <v>339</v>
      </c>
      <c r="F262" s="34"/>
      <c r="G262" s="34"/>
      <c r="H262" s="34"/>
      <c r="I262" s="34"/>
      <c r="J262" s="36"/>
    </row>
    <row r="263" spans="1:16" ht="86.4" x14ac:dyDescent="0.3">
      <c r="A263" s="26" t="s">
        <v>33</v>
      </c>
      <c r="B263" s="33"/>
      <c r="C263" s="34"/>
      <c r="D263" s="34"/>
      <c r="E263" s="28" t="s">
        <v>340</v>
      </c>
      <c r="F263" s="34"/>
      <c r="G263" s="34"/>
      <c r="H263" s="34"/>
      <c r="I263" s="34"/>
      <c r="J263" s="36"/>
    </row>
    <row r="264" spans="1:16" x14ac:dyDescent="0.3">
      <c r="A264" s="26" t="s">
        <v>25</v>
      </c>
      <c r="B264" s="26">
        <v>63</v>
      </c>
      <c r="C264" s="27" t="s">
        <v>341</v>
      </c>
      <c r="D264" s="26" t="s">
        <v>27</v>
      </c>
      <c r="E264" s="28" t="s">
        <v>342</v>
      </c>
      <c r="F264" s="29" t="s">
        <v>103</v>
      </c>
      <c r="G264" s="30">
        <v>83</v>
      </c>
      <c r="H264" s="31">
        <v>0</v>
      </c>
      <c r="I264" s="31">
        <f>ROUND(G264*H264,P4)</f>
        <v>0</v>
      </c>
      <c r="J264" s="26"/>
      <c r="O264" s="32">
        <f>I264*0.21</f>
        <v>0</v>
      </c>
      <c r="P264">
        <v>3</v>
      </c>
    </row>
    <row r="265" spans="1:16" ht="57.6" x14ac:dyDescent="0.3">
      <c r="A265" s="26" t="s">
        <v>30</v>
      </c>
      <c r="B265" s="33"/>
      <c r="C265" s="34"/>
      <c r="D265" s="34"/>
      <c r="E265" s="28" t="s">
        <v>343</v>
      </c>
      <c r="F265" s="34"/>
      <c r="G265" s="34"/>
      <c r="H265" s="34"/>
      <c r="I265" s="34"/>
      <c r="J265" s="36"/>
    </row>
    <row r="266" spans="1:16" x14ac:dyDescent="0.3">
      <c r="A266" s="26" t="s">
        <v>31</v>
      </c>
      <c r="B266" s="33"/>
      <c r="C266" s="34"/>
      <c r="D266" s="34"/>
      <c r="E266" s="37" t="s">
        <v>344</v>
      </c>
      <c r="F266" s="34"/>
      <c r="G266" s="34"/>
      <c r="H266" s="34"/>
      <c r="I266" s="34"/>
      <c r="J266" s="36"/>
    </row>
    <row r="267" spans="1:16" ht="187.2" x14ac:dyDescent="0.3">
      <c r="A267" s="26" t="s">
        <v>33</v>
      </c>
      <c r="B267" s="33"/>
      <c r="C267" s="34"/>
      <c r="D267" s="34"/>
      <c r="E267" s="28" t="s">
        <v>345</v>
      </c>
      <c r="F267" s="34"/>
      <c r="G267" s="34"/>
      <c r="H267" s="34"/>
      <c r="I267" s="34"/>
      <c r="J267" s="36"/>
    </row>
    <row r="268" spans="1:16" x14ac:dyDescent="0.3">
      <c r="A268" s="26" t="s">
        <v>25</v>
      </c>
      <c r="B268" s="26">
        <v>64</v>
      </c>
      <c r="C268" s="27" t="s">
        <v>346</v>
      </c>
      <c r="D268" s="26" t="s">
        <v>27</v>
      </c>
      <c r="E268" s="28" t="s">
        <v>347</v>
      </c>
      <c r="F268" s="29" t="s">
        <v>83</v>
      </c>
      <c r="G268" s="30">
        <v>12</v>
      </c>
      <c r="H268" s="31">
        <v>0</v>
      </c>
      <c r="I268" s="31">
        <f>ROUND(G268*H268,P4)</f>
        <v>0</v>
      </c>
      <c r="J268" s="26"/>
      <c r="O268" s="32">
        <f>I268*0.21</f>
        <v>0</v>
      </c>
      <c r="P268">
        <v>3</v>
      </c>
    </row>
    <row r="269" spans="1:16" x14ac:dyDescent="0.3">
      <c r="A269" s="26" t="s">
        <v>30</v>
      </c>
      <c r="B269" s="33"/>
      <c r="C269" s="34"/>
      <c r="D269" s="34"/>
      <c r="E269" s="28" t="s">
        <v>163</v>
      </c>
      <c r="F269" s="34"/>
      <c r="G269" s="34"/>
      <c r="H269" s="34"/>
      <c r="I269" s="34"/>
      <c r="J269" s="36"/>
    </row>
    <row r="270" spans="1:16" x14ac:dyDescent="0.3">
      <c r="A270" s="26" t="s">
        <v>31</v>
      </c>
      <c r="B270" s="33"/>
      <c r="C270" s="34"/>
      <c r="D270" s="34"/>
      <c r="E270" s="37" t="s">
        <v>85</v>
      </c>
      <c r="F270" s="34"/>
      <c r="G270" s="34"/>
      <c r="H270" s="34"/>
      <c r="I270" s="34"/>
      <c r="J270" s="36"/>
    </row>
    <row r="271" spans="1:16" ht="158.4" x14ac:dyDescent="0.3">
      <c r="A271" s="26" t="s">
        <v>33</v>
      </c>
      <c r="B271" s="33"/>
      <c r="C271" s="34"/>
      <c r="D271" s="34"/>
      <c r="E271" s="28" t="s">
        <v>348</v>
      </c>
      <c r="F271" s="34"/>
      <c r="G271" s="34"/>
      <c r="H271" s="34"/>
      <c r="I271" s="34"/>
      <c r="J271" s="36"/>
    </row>
    <row r="272" spans="1:16" x14ac:dyDescent="0.3">
      <c r="A272" s="26" t="s">
        <v>25</v>
      </c>
      <c r="B272" s="26">
        <v>65</v>
      </c>
      <c r="C272" s="27" t="s">
        <v>349</v>
      </c>
      <c r="D272" s="26" t="s">
        <v>27</v>
      </c>
      <c r="E272" s="28" t="s">
        <v>350</v>
      </c>
      <c r="F272" s="29" t="s">
        <v>103</v>
      </c>
      <c r="G272" s="30">
        <v>30</v>
      </c>
      <c r="H272" s="31">
        <v>0</v>
      </c>
      <c r="I272" s="31">
        <f>ROUND(G272*H272,P4)</f>
        <v>0</v>
      </c>
      <c r="J272" s="26"/>
      <c r="O272" s="32">
        <f>I272*0.21</f>
        <v>0</v>
      </c>
      <c r="P272">
        <v>3</v>
      </c>
    </row>
    <row r="273" spans="1:10" x14ac:dyDescent="0.3">
      <c r="A273" s="26" t="s">
        <v>30</v>
      </c>
      <c r="B273" s="33"/>
      <c r="C273" s="34"/>
      <c r="D273" s="34"/>
      <c r="E273" s="28" t="s">
        <v>163</v>
      </c>
      <c r="F273" s="34"/>
      <c r="G273" s="34"/>
      <c r="H273" s="34"/>
      <c r="I273" s="34"/>
      <c r="J273" s="36"/>
    </row>
    <row r="274" spans="1:10" x14ac:dyDescent="0.3">
      <c r="A274" s="26" t="s">
        <v>31</v>
      </c>
      <c r="B274" s="33"/>
      <c r="C274" s="34"/>
      <c r="D274" s="34"/>
      <c r="E274" s="37" t="s">
        <v>351</v>
      </c>
      <c r="F274" s="34"/>
      <c r="G274" s="34"/>
      <c r="H274" s="34"/>
      <c r="I274" s="34"/>
      <c r="J274" s="36"/>
    </row>
    <row r="275" spans="1:10" ht="144" x14ac:dyDescent="0.3">
      <c r="A275" s="26" t="s">
        <v>33</v>
      </c>
      <c r="B275" s="41"/>
      <c r="C275" s="42"/>
      <c r="D275" s="42"/>
      <c r="E275" s="28" t="s">
        <v>352</v>
      </c>
      <c r="F275" s="42"/>
      <c r="G275" s="42"/>
      <c r="H275" s="42"/>
      <c r="I275" s="42"/>
      <c r="J27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 000</vt:lpstr>
      <vt:lpstr>SO 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Bělohubá</dc:creator>
  <cp:lastModifiedBy>Riedl Daniel</cp:lastModifiedBy>
  <dcterms:created xsi:type="dcterms:W3CDTF">2024-11-04T14:03:58Z</dcterms:created>
  <dcterms:modified xsi:type="dcterms:W3CDTF">2024-11-04T14:40:34Z</dcterms:modified>
</cp:coreProperties>
</file>