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760" activeTab="0"/>
  </bookViews>
  <sheets>
    <sheet name="rozpočet silnoproud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<sst xmlns="http://schemas.openxmlformats.org/spreadsheetml/2006/main" count="129" uniqueCount="78">
  <si>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SILNOPROUDÁ ELEKTROINSTALACE</t>
  </si>
  <si>
    <t>Výkaz výměr</t>
  </si>
  <si>
    <t>ocenění</t>
  </si>
  <si>
    <t>materiál</t>
  </si>
  <si>
    <t>Kč</t>
  </si>
  <si>
    <t>montáž</t>
  </si>
  <si>
    <t>jednotka</t>
  </si>
  <si>
    <t>počet ks/m</t>
  </si>
  <si>
    <t>jedn.cena</t>
  </si>
  <si>
    <t>celkem</t>
  </si>
  <si>
    <t>Dodávka</t>
  </si>
  <si>
    <t>ks</t>
  </si>
  <si>
    <t>hod</t>
  </si>
  <si>
    <t xml:space="preserve"> Montáže</t>
  </si>
  <si>
    <t>material</t>
  </si>
  <si>
    <t>m</t>
  </si>
  <si>
    <t xml:space="preserve"> Pospojení,uzemnění:</t>
  </si>
  <si>
    <t>nátěry pospoj.částí</t>
  </si>
  <si>
    <t>HZS</t>
  </si>
  <si>
    <t>manipulace v síti</t>
  </si>
  <si>
    <t>výchozí revize</t>
  </si>
  <si>
    <t>REKAPITULACE</t>
  </si>
  <si>
    <t>Dodávky</t>
  </si>
  <si>
    <t>doprava %</t>
  </si>
  <si>
    <t>3,6</t>
  </si>
  <si>
    <t>přesun   %</t>
  </si>
  <si>
    <t>1,0</t>
  </si>
  <si>
    <t>Montáže</t>
  </si>
  <si>
    <t>podr.mat.%</t>
  </si>
  <si>
    <t>prořez  %</t>
  </si>
  <si>
    <t>PPV   %</t>
  </si>
  <si>
    <t>součet</t>
  </si>
  <si>
    <t>bez DPH</t>
  </si>
  <si>
    <t>svorky SS</t>
  </si>
  <si>
    <t>svorky SK</t>
  </si>
  <si>
    <t>projekt provedení,SKP</t>
  </si>
  <si>
    <t>projekt provedení a skutečný stav</t>
  </si>
  <si>
    <t>Budou upraveny dle následných průzkumů a finančních nákladů</t>
  </si>
  <si>
    <t>svorky SP1,SP2</t>
  </si>
  <si>
    <t>svorky SP</t>
  </si>
  <si>
    <t>podpěra vedení  PV</t>
  </si>
  <si>
    <t>svorky SO</t>
  </si>
  <si>
    <t>demontáže podpěr,svorek a ost.mat.</t>
  </si>
  <si>
    <t>jímací vedení na podpěrách AlMgSi 8</t>
  </si>
  <si>
    <t>Zemní práce</t>
  </si>
  <si>
    <t>vytyčení trasy</t>
  </si>
  <si>
    <t>m2</t>
  </si>
  <si>
    <t>m3</t>
  </si>
  <si>
    <t>kabel.chrán. PE trouba (kabuflex100)</t>
  </si>
  <si>
    <t>provizorní úprava terenu</t>
  </si>
  <si>
    <t>pomocný oddálený jímač pro STA+montáž</t>
  </si>
  <si>
    <t>svorky SZ,úhelník(trubky)2m</t>
  </si>
  <si>
    <t>Jímací svody :</t>
  </si>
  <si>
    <t>zemnící pásek FeZn30/4</t>
  </si>
  <si>
    <t>zemnící drát FeZn 10</t>
  </si>
  <si>
    <t>podpěra svislého vedení-svody</t>
  </si>
  <si>
    <t>bentonit-posílení vodivosti</t>
  </si>
  <si>
    <t>výkop rýhy 35/70</t>
  </si>
  <si>
    <t>zához rýhy 35/70</t>
  </si>
  <si>
    <t>odvoz zeminy-přesuny hmot</t>
  </si>
  <si>
    <t>demontáže stáv.svodu-vedení</t>
  </si>
  <si>
    <t>Objekt ZUŠ K.Vary</t>
  </si>
  <si>
    <t>propočet z PD -upřesnění dle skutečné realizace</t>
  </si>
  <si>
    <t>pomocné jímače Dehn-3m,certifikované</t>
  </si>
  <si>
    <t>měření zemních odporů</t>
  </si>
  <si>
    <t>koordinace se stavbou</t>
  </si>
  <si>
    <t>rozebrání zámk.dlažby</t>
  </si>
  <si>
    <t>bourání asfalt.povrchu</t>
  </si>
  <si>
    <t>měření odporů</t>
  </si>
  <si>
    <t>STA -oddálený bleskosvod</t>
  </si>
  <si>
    <t>demontáže stáv.jím.vedení</t>
  </si>
  <si>
    <t>demontáže stáv.jímačů</t>
  </si>
  <si>
    <t>lože uzemnění š.35-písek</t>
  </si>
  <si>
    <t>výkop jámy 50/120-deska</t>
  </si>
  <si>
    <t>zához jámy 50/120</t>
  </si>
  <si>
    <t>opět.složení zámk.dlažby</t>
  </si>
  <si>
    <t>asfalt.povrch-balená směs</t>
  </si>
  <si>
    <t>Demontážní práce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</si>
</sst>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P89" sqref="P89"/>
    </sheetView>
  </sheetViews>
  <sheetFormatPr defaultColWidth="10.00390625" defaultRowHeight="12.75"/>
  <cols>
    <col min="1" max="1" width="7.28125" style="0" customWidth="1"/>
    <col min="2" max="8" width="10.00390625" style="2" customWidth="1"/>
    <col min="9" max="9" width="4.7109375" style="2" customWidth="1"/>
    <col min="10" max="16384" width="10.00390625" style="2" customWidth="1"/>
  </cols>
  <sheetData>
    <row r="1" ht="12.75">
      <c r="B1" s="2" t="s">
        <v>0</v>
      </c>
    </row>
    <row r="2" spans="2:5" ht="12.75">
      <c r="B2" s="6" t="s">
        <v>61</v>
      </c>
      <c r="C2" s="6"/>
      <c r="D2" s="6"/>
      <c r="E2" s="6"/>
    </row>
    <row r="3" ht="12.75">
      <c r="B3" s="2" t="s">
        <v>62</v>
      </c>
    </row>
    <row r="5" ht="18.75" customHeight="1">
      <c r="B5" s="4" t="s">
        <v>21</v>
      </c>
    </row>
    <row r="6" ht="18.75" customHeight="1">
      <c r="B6" s="4"/>
    </row>
    <row r="7" spans="2:5" ht="12.75">
      <c r="B7" s="2" t="s">
        <v>22</v>
      </c>
      <c r="E7" s="2">
        <f>K43+L43</f>
        <v>0</v>
      </c>
    </row>
    <row r="8" spans="3:5" ht="12.75">
      <c r="C8" s="2" t="s">
        <v>23</v>
      </c>
      <c r="D8" s="1" t="s">
        <v>24</v>
      </c>
      <c r="E8" s="2">
        <f>E9*3.6</f>
        <v>0</v>
      </c>
    </row>
    <row r="9" spans="3:6" ht="12.75">
      <c r="C9" s="2" t="s">
        <v>25</v>
      </c>
      <c r="D9" s="2" t="s">
        <v>26</v>
      </c>
      <c r="E9" s="2">
        <f>E7/100</f>
        <v>0</v>
      </c>
      <c r="F9" s="2">
        <f>E9</f>
        <v>0</v>
      </c>
    </row>
    <row r="10" spans="2:6" ht="12.75">
      <c r="B10" s="2" t="s">
        <v>27</v>
      </c>
      <c r="F10" s="2">
        <f>M62+M90+M79+M43+K62</f>
        <v>0</v>
      </c>
    </row>
    <row r="11" spans="3:6" ht="12.75">
      <c r="C11" s="2" t="s">
        <v>28</v>
      </c>
      <c r="D11" s="2">
        <v>3</v>
      </c>
      <c r="F11" s="2">
        <f>F10*D11/100</f>
        <v>0</v>
      </c>
    </row>
    <row r="12" spans="3:6" ht="12.75">
      <c r="C12" s="2" t="s">
        <v>29</v>
      </c>
      <c r="D12" s="2">
        <v>5</v>
      </c>
      <c r="F12" s="2">
        <f>F10*D12/100</f>
        <v>0</v>
      </c>
    </row>
    <row r="13" spans="3:6" ht="12.75">
      <c r="C13" s="2" t="s">
        <v>30</v>
      </c>
      <c r="D13" s="2">
        <v>6</v>
      </c>
      <c r="F13" s="2">
        <f>F10*D13/100</f>
        <v>0</v>
      </c>
    </row>
    <row r="14" spans="4:7" ht="12.75">
      <c r="D14" s="8"/>
      <c r="E14" s="8"/>
      <c r="F14" s="8"/>
      <c r="G14" s="8"/>
    </row>
    <row r="15" spans="2:6" ht="12.75">
      <c r="B15" s="2" t="s">
        <v>31</v>
      </c>
      <c r="E15" s="2">
        <f>E7+E8</f>
        <v>0</v>
      </c>
      <c r="F15" s="2">
        <f>SUM(F9:F14)</f>
        <v>0</v>
      </c>
    </row>
    <row r="16" ht="12.75">
      <c r="G16" s="2" t="s">
        <v>4</v>
      </c>
    </row>
    <row r="17" spans="2:8" ht="12.75">
      <c r="B17" s="2" t="s">
        <v>18</v>
      </c>
      <c r="C17" s="2" t="s">
        <v>19</v>
      </c>
      <c r="E17" s="2" t="s">
        <v>12</v>
      </c>
      <c r="F17" s="2">
        <v>2</v>
      </c>
      <c r="G17" s="2">
        <v>0</v>
      </c>
      <c r="H17" s="2">
        <f>F17*G17</f>
        <v>0</v>
      </c>
    </row>
    <row r="18" spans="3:8" ht="12.75">
      <c r="C18" s="2" t="s">
        <v>68</v>
      </c>
      <c r="F18" s="2">
        <v>8</v>
      </c>
      <c r="G18" s="2">
        <v>0</v>
      </c>
      <c r="H18" s="2">
        <f>F18*G18</f>
        <v>0</v>
      </c>
    </row>
    <row r="19" spans="3:8" ht="12.75">
      <c r="C19" s="2" t="s">
        <v>65</v>
      </c>
      <c r="F19" s="2">
        <v>5</v>
      </c>
      <c r="G19" s="2">
        <v>0</v>
      </c>
      <c r="H19" s="2">
        <f>F19*G19</f>
        <v>0</v>
      </c>
    </row>
    <row r="20" spans="3:8" ht="12.75">
      <c r="C20" s="2" t="s">
        <v>36</v>
      </c>
      <c r="F20" s="2">
        <v>15</v>
      </c>
      <c r="G20" s="2">
        <v>0</v>
      </c>
      <c r="H20" s="2">
        <f>F20*G20</f>
        <v>0</v>
      </c>
    </row>
    <row r="21" spans="3:8" ht="12.75">
      <c r="C21" s="2" t="s">
        <v>20</v>
      </c>
      <c r="F21" s="2">
        <v>10</v>
      </c>
      <c r="G21" s="2">
        <v>0</v>
      </c>
      <c r="H21" s="2">
        <f>F21*G21</f>
        <v>0</v>
      </c>
    </row>
    <row r="23" spans="4:8" ht="12.75">
      <c r="D23" s="8"/>
      <c r="E23" s="8"/>
      <c r="F23" s="8"/>
      <c r="G23" s="8"/>
      <c r="H23" s="8"/>
    </row>
    <row r="24" spans="2:8" ht="12.75">
      <c r="B24" s="2" t="s">
        <v>31</v>
      </c>
      <c r="E24" s="2">
        <v>0</v>
      </c>
      <c r="F24" s="2">
        <v>0</v>
      </c>
      <c r="H24" s="2">
        <f>SUM(H17:H19)</f>
        <v>0</v>
      </c>
    </row>
    <row r="26" spans="2:8" ht="13.5" thickBot="1">
      <c r="B26" s="6" t="s">
        <v>9</v>
      </c>
      <c r="C26" s="2" t="s">
        <v>32</v>
      </c>
      <c r="E26" s="9"/>
      <c r="F26" s="9"/>
      <c r="G26" s="10">
        <f>SUM(E24:H24)</f>
        <v>0</v>
      </c>
      <c r="H26" s="9"/>
    </row>
    <row r="36" spans="2:10" ht="18.75" customHeight="1">
      <c r="B36" s="4" t="s">
        <v>1</v>
      </c>
      <c r="D36" s="5"/>
      <c r="I36" s="6"/>
      <c r="J36" s="7" t="s">
        <v>2</v>
      </c>
    </row>
    <row r="37" spans="10:13" ht="12.75">
      <c r="J37" s="2" t="s">
        <v>3</v>
      </c>
      <c r="K37" s="2" t="s">
        <v>4</v>
      </c>
      <c r="L37" s="2" t="s">
        <v>5</v>
      </c>
      <c r="M37" s="2" t="s">
        <v>4</v>
      </c>
    </row>
    <row r="38" spans="2:13" ht="17.25" customHeight="1">
      <c r="B38" s="3"/>
      <c r="G38" s="2" t="s">
        <v>6</v>
      </c>
      <c r="H38" s="2" t="s">
        <v>7</v>
      </c>
      <c r="J38" s="2" t="s">
        <v>8</v>
      </c>
      <c r="K38" s="2" t="s">
        <v>9</v>
      </c>
      <c r="L38" s="2" t="s">
        <v>8</v>
      </c>
      <c r="M38" s="2" t="s">
        <v>9</v>
      </c>
    </row>
    <row r="39" ht="17.25" customHeight="1">
      <c r="B39" s="3" t="s">
        <v>10</v>
      </c>
    </row>
    <row r="40" spans="2:13" ht="12.75">
      <c r="B40" s="2" t="s">
        <v>63</v>
      </c>
      <c r="G40" s="2" t="s">
        <v>11</v>
      </c>
      <c r="H40" s="2">
        <v>4</v>
      </c>
      <c r="J40" s="2">
        <v>0</v>
      </c>
      <c r="K40" s="2">
        <f>H40*J40</f>
        <v>0</v>
      </c>
      <c r="L40" s="2">
        <v>0</v>
      </c>
      <c r="M40" s="2">
        <f>H40*L40</f>
        <v>0</v>
      </c>
    </row>
    <row r="41" spans="1:13" ht="12.75">
      <c r="A41" s="2"/>
      <c r="B41" s="2" t="s">
        <v>50</v>
      </c>
      <c r="G41" s="2" t="s">
        <v>12</v>
      </c>
      <c r="H41" s="2">
        <v>1</v>
      </c>
      <c r="J41" s="2">
        <v>0</v>
      </c>
      <c r="K41" s="2">
        <f>H41*J41</f>
        <v>0</v>
      </c>
      <c r="L41" s="2">
        <v>0</v>
      </c>
      <c r="M41" s="2">
        <f>H41*L41</f>
        <v>0</v>
      </c>
    </row>
    <row r="42" spans="1:13" ht="13.5" thickBot="1">
      <c r="A42" s="2"/>
      <c r="I42" s="9"/>
      <c r="J42" s="9"/>
      <c r="K42" s="9"/>
      <c r="L42" s="9"/>
      <c r="M42" s="9"/>
    </row>
    <row r="43" spans="1:13" ht="12.75">
      <c r="A43" s="2"/>
      <c r="K43" s="2">
        <f>SUM(K40:K42)</f>
        <v>0</v>
      </c>
      <c r="M43" s="2">
        <f>SUM(M40:M42)</f>
        <v>0</v>
      </c>
    </row>
    <row r="44" spans="1:13" ht="17.25" customHeight="1">
      <c r="A44" s="2"/>
      <c r="B44" s="3" t="s">
        <v>13</v>
      </c>
      <c r="J44" s="2" t="s">
        <v>14</v>
      </c>
      <c r="K44" s="2" t="s">
        <v>4</v>
      </c>
      <c r="L44" s="2" t="s">
        <v>5</v>
      </c>
      <c r="M44" s="2" t="s">
        <v>4</v>
      </c>
    </row>
    <row r="45" spans="2:13" ht="12.75">
      <c r="B45" s="2" t="s">
        <v>37</v>
      </c>
      <c r="J45" s="2" t="s">
        <v>8</v>
      </c>
      <c r="K45" s="2" t="s">
        <v>9</v>
      </c>
      <c r="L45" s="2" t="s">
        <v>8</v>
      </c>
      <c r="M45" s="2" t="s">
        <v>9</v>
      </c>
    </row>
    <row r="46" ht="12.75">
      <c r="B46" s="2" t="s">
        <v>16</v>
      </c>
    </row>
    <row r="47" spans="3:13" ht="12.75">
      <c r="C47" s="2" t="s">
        <v>51</v>
      </c>
      <c r="G47" s="2" t="s">
        <v>11</v>
      </c>
      <c r="H47" s="2">
        <v>8</v>
      </c>
      <c r="J47" s="2">
        <v>0</v>
      </c>
      <c r="K47" s="2">
        <f aca="true" t="shared" si="0" ref="K47:K52">H47*J47</f>
        <v>0</v>
      </c>
      <c r="L47" s="2">
        <v>0</v>
      </c>
      <c r="M47" s="2">
        <f aca="true" t="shared" si="1" ref="M47:M52">H47*L47</f>
        <v>0</v>
      </c>
    </row>
    <row r="48" spans="3:13" ht="12.75">
      <c r="C48" s="2" t="s">
        <v>38</v>
      </c>
      <c r="G48" s="2" t="s">
        <v>11</v>
      </c>
      <c r="H48" s="2">
        <v>12</v>
      </c>
      <c r="J48" s="2">
        <v>0</v>
      </c>
      <c r="K48" s="2">
        <f t="shared" si="0"/>
        <v>0</v>
      </c>
      <c r="L48" s="2">
        <v>0</v>
      </c>
      <c r="M48" s="2">
        <f t="shared" si="1"/>
        <v>0</v>
      </c>
    </row>
    <row r="49" spans="1:13" ht="12.75">
      <c r="A49" s="2"/>
      <c r="C49" s="2" t="s">
        <v>39</v>
      </c>
      <c r="G49" s="2" t="s">
        <v>11</v>
      </c>
      <c r="H49" s="2">
        <v>4</v>
      </c>
      <c r="J49" s="2">
        <v>0</v>
      </c>
      <c r="K49" s="2">
        <f t="shared" si="0"/>
        <v>0</v>
      </c>
      <c r="L49" s="2">
        <v>0</v>
      </c>
      <c r="M49" s="2">
        <f t="shared" si="1"/>
        <v>0</v>
      </c>
    </row>
    <row r="50" spans="1:13" ht="12.75">
      <c r="A50" s="2"/>
      <c r="C50" s="2" t="s">
        <v>17</v>
      </c>
      <c r="G50" s="2" t="s">
        <v>15</v>
      </c>
      <c r="H50" s="2">
        <v>16</v>
      </c>
      <c r="J50" s="2">
        <v>0</v>
      </c>
      <c r="K50" s="2">
        <f t="shared" si="0"/>
        <v>0</v>
      </c>
      <c r="L50" s="2">
        <v>0</v>
      </c>
      <c r="M50" s="2">
        <f t="shared" si="1"/>
        <v>0</v>
      </c>
    </row>
    <row r="51" spans="1:13" ht="12.75">
      <c r="A51" s="2"/>
      <c r="C51" s="2" t="s">
        <v>53</v>
      </c>
      <c r="G51" s="2" t="s">
        <v>15</v>
      </c>
      <c r="H51" s="2">
        <v>60</v>
      </c>
      <c r="J51" s="2">
        <v>0</v>
      </c>
      <c r="K51" s="2">
        <f t="shared" si="0"/>
        <v>0</v>
      </c>
      <c r="L51" s="2">
        <v>0</v>
      </c>
      <c r="M51" s="2">
        <f t="shared" si="1"/>
        <v>0</v>
      </c>
    </row>
    <row r="52" spans="1:13" ht="12.75">
      <c r="A52" s="2"/>
      <c r="C52" s="2" t="s">
        <v>54</v>
      </c>
      <c r="G52" s="2" t="s">
        <v>15</v>
      </c>
      <c r="H52" s="2">
        <v>16</v>
      </c>
      <c r="J52" s="2">
        <v>0</v>
      </c>
      <c r="K52" s="2">
        <f t="shared" si="0"/>
        <v>0</v>
      </c>
      <c r="L52" s="2">
        <v>0</v>
      </c>
      <c r="M52" s="2">
        <f t="shared" si="1"/>
        <v>0</v>
      </c>
    </row>
    <row r="53" spans="1:2" ht="12.75">
      <c r="A53" s="2"/>
      <c r="B53" s="2" t="s">
        <v>52</v>
      </c>
    </row>
    <row r="54" spans="3:13" ht="12.75">
      <c r="C54" s="2" t="s">
        <v>43</v>
      </c>
      <c r="G54" s="2" t="s">
        <v>15</v>
      </c>
      <c r="H54" s="2">
        <v>320</v>
      </c>
      <c r="J54" s="2">
        <v>0</v>
      </c>
      <c r="K54" s="2">
        <f aca="true" t="shared" si="2" ref="K54:K60">H54*J54</f>
        <v>0</v>
      </c>
      <c r="L54" s="2">
        <v>0</v>
      </c>
      <c r="M54" s="2">
        <f aca="true" t="shared" si="3" ref="M54:M60">H54*L54</f>
        <v>0</v>
      </c>
    </row>
    <row r="55" spans="1:13" ht="12.75">
      <c r="A55" s="2"/>
      <c r="C55" s="2" t="s">
        <v>40</v>
      </c>
      <c r="G55" s="2" t="s">
        <v>11</v>
      </c>
      <c r="H55" s="2">
        <v>140</v>
      </c>
      <c r="J55" s="2">
        <v>0</v>
      </c>
      <c r="K55" s="2">
        <f>H55*J55</f>
        <v>0</v>
      </c>
      <c r="L55" s="2">
        <v>0</v>
      </c>
      <c r="M55" s="2">
        <f>H55*L55</f>
        <v>0</v>
      </c>
    </row>
    <row r="56" spans="1:13" ht="12.75">
      <c r="A56" s="2"/>
      <c r="C56" s="2" t="s">
        <v>55</v>
      </c>
      <c r="G56" s="2" t="s">
        <v>11</v>
      </c>
      <c r="H56" s="2">
        <v>120</v>
      </c>
      <c r="J56" s="2">
        <v>0</v>
      </c>
      <c r="K56" s="2">
        <f t="shared" si="2"/>
        <v>0</v>
      </c>
      <c r="L56" s="2">
        <v>0</v>
      </c>
      <c r="M56" s="2">
        <f t="shared" si="3"/>
        <v>0</v>
      </c>
    </row>
    <row r="57" spans="1:13" ht="12.75">
      <c r="A57" s="2"/>
      <c r="C57" s="2" t="s">
        <v>69</v>
      </c>
      <c r="G57" s="2" t="s">
        <v>11</v>
      </c>
      <c r="H57" s="2">
        <v>2</v>
      </c>
      <c r="J57" s="2">
        <v>0</v>
      </c>
      <c r="K57" s="2">
        <f t="shared" si="2"/>
        <v>0</v>
      </c>
      <c r="L57" s="2">
        <v>0</v>
      </c>
      <c r="M57" s="2">
        <f t="shared" si="3"/>
        <v>0</v>
      </c>
    </row>
    <row r="58" spans="1:13" ht="12.75">
      <c r="A58" s="2"/>
      <c r="C58" s="2" t="s">
        <v>33</v>
      </c>
      <c r="G58" s="2" t="s">
        <v>11</v>
      </c>
      <c r="H58" s="2">
        <v>35</v>
      </c>
      <c r="J58" s="2">
        <v>0</v>
      </c>
      <c r="K58" s="2">
        <f t="shared" si="2"/>
        <v>0</v>
      </c>
      <c r="L58" s="2">
        <v>0</v>
      </c>
      <c r="M58" s="2">
        <f t="shared" si="3"/>
        <v>0</v>
      </c>
    </row>
    <row r="59" spans="1:13" ht="12.75">
      <c r="A59" s="2"/>
      <c r="C59" s="2" t="s">
        <v>34</v>
      </c>
      <c r="G59" s="2" t="s">
        <v>11</v>
      </c>
      <c r="H59" s="2">
        <v>28</v>
      </c>
      <c r="J59" s="2">
        <v>0</v>
      </c>
      <c r="K59" s="2">
        <f t="shared" si="2"/>
        <v>0</v>
      </c>
      <c r="L59" s="2">
        <v>0</v>
      </c>
      <c r="M59" s="2">
        <f t="shared" si="3"/>
        <v>0</v>
      </c>
    </row>
    <row r="60" spans="1:13" ht="12.75">
      <c r="A60" s="2"/>
      <c r="C60" s="2" t="s">
        <v>41</v>
      </c>
      <c r="G60" s="2" t="s">
        <v>11</v>
      </c>
      <c r="H60" s="2">
        <v>16</v>
      </c>
      <c r="J60" s="2">
        <v>0</v>
      </c>
      <c r="K60" s="2">
        <f t="shared" si="2"/>
        <v>0</v>
      </c>
      <c r="L60" s="2">
        <v>0</v>
      </c>
      <c r="M60" s="2">
        <f t="shared" si="3"/>
        <v>0</v>
      </c>
    </row>
    <row r="61" spans="1:13" ht="13.5" thickBot="1">
      <c r="A61" s="2"/>
      <c r="I61" s="9"/>
      <c r="J61" s="9"/>
      <c r="K61" s="9"/>
      <c r="L61" s="9"/>
      <c r="M61" s="9"/>
    </row>
    <row r="62" spans="1:13" ht="12.75">
      <c r="A62" s="2"/>
      <c r="K62" s="2">
        <f>SUM(K44:K61)</f>
        <v>0</v>
      </c>
      <c r="M62" s="2">
        <f>SUM(M40:M61)</f>
        <v>0</v>
      </c>
    </row>
    <row r="63" spans="2:3" ht="12.75">
      <c r="B63" s="6" t="s">
        <v>44</v>
      </c>
      <c r="C63" s="6"/>
    </row>
    <row r="64" spans="1:13" ht="12.75">
      <c r="A64" s="2"/>
      <c r="C64" s="2" t="s">
        <v>45</v>
      </c>
      <c r="G64" s="2" t="s">
        <v>15</v>
      </c>
      <c r="H64" s="2">
        <v>80</v>
      </c>
      <c r="L64" s="2">
        <v>0</v>
      </c>
      <c r="M64" s="2">
        <f aca="true" t="shared" si="4" ref="M64:M75">H64*L64</f>
        <v>0</v>
      </c>
    </row>
    <row r="65" spans="1:13" ht="12.75">
      <c r="A65" s="2"/>
      <c r="C65" s="2" t="s">
        <v>66</v>
      </c>
      <c r="G65" s="2" t="s">
        <v>46</v>
      </c>
      <c r="H65" s="2">
        <v>40</v>
      </c>
      <c r="L65" s="2">
        <v>0</v>
      </c>
      <c r="M65" s="2">
        <f t="shared" si="4"/>
        <v>0</v>
      </c>
    </row>
    <row r="66" spans="1:13" ht="12.75">
      <c r="A66" s="2"/>
      <c r="C66" s="2" t="s">
        <v>67</v>
      </c>
      <c r="G66" s="2" t="s">
        <v>46</v>
      </c>
      <c r="H66" s="2">
        <v>15</v>
      </c>
      <c r="L66" s="2">
        <v>0</v>
      </c>
      <c r="M66" s="2">
        <f>H66*L66</f>
        <v>0</v>
      </c>
    </row>
    <row r="67" spans="1:13" ht="12.75">
      <c r="A67" s="2"/>
      <c r="C67" s="2" t="s">
        <v>56</v>
      </c>
      <c r="G67" s="2" t="s">
        <v>47</v>
      </c>
      <c r="H67" s="2">
        <v>4</v>
      </c>
      <c r="L67" s="2">
        <v>0</v>
      </c>
      <c r="M67" s="2">
        <f t="shared" si="4"/>
        <v>0</v>
      </c>
    </row>
    <row r="68" spans="1:13" ht="12.75">
      <c r="A68" s="2"/>
      <c r="C68" s="2" t="s">
        <v>57</v>
      </c>
      <c r="G68" s="2" t="s">
        <v>15</v>
      </c>
      <c r="H68" s="2">
        <v>60</v>
      </c>
      <c r="L68" s="2">
        <v>0</v>
      </c>
      <c r="M68" s="2">
        <f t="shared" si="4"/>
        <v>0</v>
      </c>
    </row>
    <row r="69" spans="1:13" ht="12.75">
      <c r="A69" s="2"/>
      <c r="C69" s="2" t="s">
        <v>73</v>
      </c>
      <c r="G69" s="2" t="s">
        <v>11</v>
      </c>
      <c r="H69" s="2">
        <v>4</v>
      </c>
      <c r="L69" s="2">
        <v>0</v>
      </c>
      <c r="M69" s="2">
        <f t="shared" si="4"/>
        <v>0</v>
      </c>
    </row>
    <row r="70" spans="1:13" ht="12.75">
      <c r="A70" s="2"/>
      <c r="C70" s="2" t="s">
        <v>72</v>
      </c>
      <c r="G70" s="2" t="s">
        <v>15</v>
      </c>
      <c r="H70" s="2">
        <v>60</v>
      </c>
      <c r="L70" s="2">
        <v>0</v>
      </c>
      <c r="M70" s="2">
        <f t="shared" si="4"/>
        <v>0</v>
      </c>
    </row>
    <row r="71" spans="1:13" ht="12.75">
      <c r="A71" s="2"/>
      <c r="C71" s="2" t="s">
        <v>58</v>
      </c>
      <c r="G71" s="2" t="s">
        <v>15</v>
      </c>
      <c r="H71" s="2">
        <v>60</v>
      </c>
      <c r="L71" s="2">
        <v>0</v>
      </c>
      <c r="M71" s="2">
        <f t="shared" si="4"/>
        <v>0</v>
      </c>
    </row>
    <row r="72" spans="1:13" ht="12.75">
      <c r="A72" s="2"/>
      <c r="C72" s="2" t="s">
        <v>74</v>
      </c>
      <c r="G72" s="2" t="s">
        <v>15</v>
      </c>
      <c r="H72" s="2">
        <v>4</v>
      </c>
      <c r="L72" s="2">
        <v>0</v>
      </c>
      <c r="M72" s="2">
        <f t="shared" si="4"/>
        <v>0</v>
      </c>
    </row>
    <row r="73" spans="1:13" ht="12.75">
      <c r="A73" s="2"/>
      <c r="C73" s="2" t="s">
        <v>48</v>
      </c>
      <c r="G73" s="2" t="s">
        <v>11</v>
      </c>
      <c r="H73" s="2">
        <v>40</v>
      </c>
      <c r="L73" s="2">
        <v>0</v>
      </c>
      <c r="M73" s="2">
        <f t="shared" si="4"/>
        <v>0</v>
      </c>
    </row>
    <row r="74" spans="1:13" ht="12.75">
      <c r="A74" s="2"/>
      <c r="C74" s="2" t="s">
        <v>59</v>
      </c>
      <c r="G74" s="2" t="s">
        <v>47</v>
      </c>
      <c r="H74" s="2">
        <v>25</v>
      </c>
      <c r="L74" s="2">
        <v>0</v>
      </c>
      <c r="M74" s="2">
        <f t="shared" si="4"/>
        <v>0</v>
      </c>
    </row>
    <row r="75" spans="1:13" ht="12.75">
      <c r="A75" s="2"/>
      <c r="C75" s="2" t="s">
        <v>49</v>
      </c>
      <c r="G75" s="2" t="s">
        <v>46</v>
      </c>
      <c r="H75" s="2">
        <v>25</v>
      </c>
      <c r="L75" s="2">
        <v>0</v>
      </c>
      <c r="M75" s="2">
        <f t="shared" si="4"/>
        <v>0</v>
      </c>
    </row>
    <row r="76" spans="1:13" ht="12.75">
      <c r="A76" s="2"/>
      <c r="C76" s="2" t="s">
        <v>75</v>
      </c>
      <c r="G76" s="2" t="s">
        <v>46</v>
      </c>
      <c r="H76" s="2">
        <v>40</v>
      </c>
      <c r="L76" s="2">
        <v>0</v>
      </c>
      <c r="M76" s="2">
        <f>H76*L76</f>
        <v>0</v>
      </c>
    </row>
    <row r="77" spans="1:13" ht="12.75">
      <c r="A77" s="2"/>
      <c r="C77" s="2" t="s">
        <v>76</v>
      </c>
      <c r="G77" s="2" t="s">
        <v>46</v>
      </c>
      <c r="H77" s="2">
        <v>15</v>
      </c>
      <c r="L77" s="2">
        <v>0</v>
      </c>
      <c r="M77" s="2">
        <f>H77*L77</f>
        <v>0</v>
      </c>
    </row>
    <row r="78" spans="1:13" ht="12.75">
      <c r="A78" s="2"/>
      <c r="K78" s="8"/>
      <c r="L78" s="8"/>
      <c r="M78" s="8"/>
    </row>
    <row r="79" spans="1:13" ht="12.75">
      <c r="A79" s="2"/>
      <c r="M79" s="2">
        <f>SUM(M63:M78)</f>
        <v>0</v>
      </c>
    </row>
    <row r="80" spans="1:6" ht="12.75">
      <c r="A80" s="2"/>
      <c r="B80" s="2" t="s">
        <v>18</v>
      </c>
      <c r="C80" s="2" t="s">
        <v>19</v>
      </c>
      <c r="E80" s="2" t="s">
        <v>12</v>
      </c>
      <c r="F80" s="2">
        <v>2</v>
      </c>
    </row>
    <row r="81" spans="1:6" ht="12.75">
      <c r="A81" s="2"/>
      <c r="C81" s="2" t="s">
        <v>64</v>
      </c>
      <c r="E81" s="2" t="s">
        <v>12</v>
      </c>
      <c r="F81" s="2">
        <v>8</v>
      </c>
    </row>
    <row r="82" spans="1:6" ht="12.75">
      <c r="A82" s="2"/>
      <c r="C82" s="2" t="s">
        <v>65</v>
      </c>
      <c r="E82" s="2" t="s">
        <v>12</v>
      </c>
      <c r="F82" s="2">
        <v>5</v>
      </c>
    </row>
    <row r="83" spans="1:6" ht="12.75">
      <c r="A83" s="2"/>
      <c r="C83" s="2" t="s">
        <v>35</v>
      </c>
      <c r="E83" s="2" t="s">
        <v>12</v>
      </c>
      <c r="F83" s="2">
        <v>15</v>
      </c>
    </row>
    <row r="84" spans="1:6" ht="12.75">
      <c r="A84" s="2"/>
      <c r="C84" s="2" t="s">
        <v>20</v>
      </c>
      <c r="E84" s="2" t="s">
        <v>12</v>
      </c>
      <c r="F84" s="2">
        <v>10</v>
      </c>
    </row>
    <row r="85" spans="1:3" ht="12.75">
      <c r="A85" s="2"/>
      <c r="B85" s="6" t="s">
        <v>77</v>
      </c>
      <c r="C85" s="6"/>
    </row>
    <row r="86" spans="1:13" ht="12.75">
      <c r="A86" s="2"/>
      <c r="C86" s="2" t="s">
        <v>70</v>
      </c>
      <c r="G86" s="2" t="s">
        <v>15</v>
      </c>
      <c r="H86" s="2">
        <v>160</v>
      </c>
      <c r="L86" s="2">
        <v>0</v>
      </c>
      <c r="M86" s="2">
        <f>H86*L86</f>
        <v>0</v>
      </c>
    </row>
    <row r="87" spans="1:13" ht="12.75">
      <c r="A87" s="2"/>
      <c r="C87" s="2" t="s">
        <v>71</v>
      </c>
      <c r="G87" s="2" t="s">
        <v>11</v>
      </c>
      <c r="H87" s="2">
        <v>4</v>
      </c>
      <c r="L87" s="2">
        <v>0</v>
      </c>
      <c r="M87" s="2">
        <f>H87*L87</f>
        <v>0</v>
      </c>
    </row>
    <row r="88" spans="1:13" ht="12.75">
      <c r="A88" s="2"/>
      <c r="C88" s="2" t="s">
        <v>60</v>
      </c>
      <c r="G88" s="2" t="s">
        <v>15</v>
      </c>
      <c r="H88" s="2">
        <v>60</v>
      </c>
      <c r="L88" s="2">
        <v>0</v>
      </c>
      <c r="M88" s="2">
        <f>H88*L88</f>
        <v>0</v>
      </c>
    </row>
    <row r="89" spans="1:13" ht="13.5" thickBot="1">
      <c r="A89" s="2"/>
      <c r="C89" s="2" t="s">
        <v>42</v>
      </c>
      <c r="G89" s="2" t="s">
        <v>11</v>
      </c>
      <c r="H89" s="2">
        <v>80</v>
      </c>
      <c r="L89" s="2">
        <v>0</v>
      </c>
      <c r="M89" s="2">
        <f>H89*L89</f>
        <v>0</v>
      </c>
    </row>
    <row r="90" spans="1:13" ht="12.75">
      <c r="A90" s="2"/>
      <c r="I90" s="11"/>
      <c r="J90" s="11"/>
      <c r="K90" s="11"/>
      <c r="L90" s="11"/>
      <c r="M90" s="11">
        <f>SUM(M85:M89)</f>
        <v>0</v>
      </c>
    </row>
    <row r="91" ht="12.75">
      <c r="A91" s="2"/>
    </row>
  </sheetData>
  <sheetProtection/>
  <printOptions/>
  <pageMargins left="0.9847222222222223" right="0.9847222222222223" top="0.9847222222222223" bottom="0.9847222222222223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Kraus</dc:creator>
  <cp:keywords/>
  <dc:description/>
  <cp:lastModifiedBy>mašanka</cp:lastModifiedBy>
  <cp:lastPrinted>2016-08-05T07:50:06Z</cp:lastPrinted>
  <dcterms:created xsi:type="dcterms:W3CDTF">2010-08-02T11:32:33Z</dcterms:created>
  <dcterms:modified xsi:type="dcterms:W3CDTF">2016-08-29T07:57:34Z</dcterms:modified>
  <cp:category/>
  <cp:version/>
  <cp:contentType/>
  <cp:contentStatus/>
</cp:coreProperties>
</file>