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4" activeTab="1"/>
  </bookViews>
  <sheets>
    <sheet name="titulka" sheetId="1" r:id="rId1"/>
    <sheet name="rekapitulace" sheetId="2" r:id="rId2"/>
  </sheets>
  <definedNames>
    <definedName name="Excel_BuiltIn_Print_Area_1_1">'rekapitulace'!$A$4:$E$58</definedName>
    <definedName name="_xlnm.Print_Area" localSheetId="1">'rekapitulace'!$A$4:$G$58</definedName>
  </definedNames>
  <calcPr fullCalcOnLoad="1"/>
</workbook>
</file>

<file path=xl/sharedStrings.xml><?xml version="1.0" encoding="utf-8"?>
<sst xmlns="http://schemas.openxmlformats.org/spreadsheetml/2006/main" count="70" uniqueCount="64">
  <si>
    <t>výkaz výměr</t>
  </si>
  <si>
    <t>jednotek</t>
  </si>
  <si>
    <t>celkem Kč</t>
  </si>
  <si>
    <t>DPH 21%</t>
  </si>
  <si>
    <t>celkem vč. DPH 21%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</si>
  <si>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</si>
  <si>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</si>
  <si>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</si>
  <si>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</si>
  <si>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</si>
  <si>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</si>
  <si>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</si>
  <si>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</si>
  <si>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</si>
  <si>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</si>
  <si>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Cena celkem s DPH (21%) </t>
  </si>
  <si>
    <t>PŘÍRODNÍ ZAHRADA KRYMSKÁ 12 KARLOVY VARY</t>
  </si>
  <si>
    <r>
      <t>zemní práce (m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)</t>
    </r>
  </si>
  <si>
    <r>
      <t>obruba z kamenných kostek (m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)</t>
    </r>
  </si>
  <si>
    <t>mlatový povrch (t)</t>
  </si>
  <si>
    <t>Broukoviště</t>
  </si>
  <si>
    <t>Ještěrkoviště</t>
  </si>
  <si>
    <t>Rostliny</t>
  </si>
  <si>
    <t>stromy (ks)</t>
  </si>
  <si>
    <t>CENA CELKEM BEZ DPH</t>
  </si>
  <si>
    <t>trvalky (ks)</t>
  </si>
  <si>
    <r>
      <t>Bylinný trávník (248 m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>)</t>
    </r>
  </si>
  <si>
    <t>substrát (t)</t>
  </si>
  <si>
    <t>vícedruhová bylinná směs (kg)</t>
  </si>
  <si>
    <t>kameny (t)</t>
  </si>
  <si>
    <t>spojovací materiál</t>
  </si>
  <si>
    <t>kovové patky (ks)</t>
  </si>
  <si>
    <t>krmítko (ks)</t>
  </si>
  <si>
    <t>pítko (ks)</t>
  </si>
  <si>
    <t>ptačí budky (ks)</t>
  </si>
  <si>
    <t>mulčovací kůra (t)</t>
  </si>
  <si>
    <t>kopaný písek (t)</t>
  </si>
  <si>
    <t>Bylinková spirála</t>
  </si>
  <si>
    <t>Konstrukce na křídové tabule, na pítko a krmítko</t>
  </si>
  <si>
    <t>materiál na záhony (modřínová kulatina, nopková folie)</t>
  </si>
  <si>
    <t>keře ovocné (ks)</t>
  </si>
  <si>
    <t>*</t>
  </si>
  <si>
    <t>Mlatové cesty *</t>
  </si>
  <si>
    <t>**</t>
  </si>
  <si>
    <t>dřevěné kůly ** (ks)</t>
  </si>
  <si>
    <t>Kompostér dvoukomorový  3,5x3,5x1 m</t>
  </si>
  <si>
    <t>Záhony (dřevěné 3 ks + kamenný 1 ks) 3x2x0,5 m</t>
  </si>
  <si>
    <t>Lavičky se stoly ** a mlatovým povrchem *</t>
  </si>
  <si>
    <t>modřínová kulatina, modřínové fošny (tloušťka 5 cm)</t>
  </si>
  <si>
    <t>dodržení správného technologického postupu</t>
  </si>
  <si>
    <t>dřevěný materiál **</t>
  </si>
  <si>
    <t>křídová tabule (ks) 2x1,8 m</t>
  </si>
  <si>
    <t>stoly k lavicím z masivu** (ks) 2x0,9x0,9 m</t>
  </si>
  <si>
    <t>lavičky bez opěradel z masivu** (ks) 2x0,5x0,4 m</t>
  </si>
  <si>
    <t>makadam, frakce 0/4 (t)</t>
  </si>
  <si>
    <r>
      <t>mlatový povrch*, frakce 0/4 (t) 110 m</t>
    </r>
    <r>
      <rPr>
        <vertAlign val="superscript"/>
        <sz val="11"/>
        <color indexed="8"/>
        <rFont val="Arial"/>
        <family val="2"/>
      </rPr>
      <t>2</t>
    </r>
  </si>
  <si>
    <t>kamenná drť pod mlat, frakce 4/8 (t)</t>
  </si>
  <si>
    <t>cihlové šlapáky 34 ks (klasická pálená cihla)</t>
  </si>
  <si>
    <t>lomový kámen*** (t)</t>
  </si>
  <si>
    <t>***</t>
  </si>
  <si>
    <t>možnost využití materiálu ze stávajících bylinkových záhonů a jezírka v místě rekonstrukce</t>
  </si>
  <si>
    <t>spojovací materiál na klády***</t>
  </si>
  <si>
    <t>drobný štěrk, frakce 4/8 (t)</t>
  </si>
  <si>
    <t>štěrk, frakce 0/4 (t)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</si>
</sst>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"/>
    <numFmt numFmtId="167" formatCode="#,##0.00\ [$Kč-405];[Red]\-#,##0.00\ [$Kč-405]"/>
    <numFmt numFmtId="168" formatCode="#,##0.00\ [$K?-405];[Red]\-#,##0.00\ [$K?-405]"/>
    <numFmt numFmtId="169" formatCode="#,###.00"/>
    <numFmt numFmtId="170" formatCode="#,##0.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Arial CE"/>
      <family val="2"/>
    </font>
    <font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DejaVu Serif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DejaVu Serif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4" fillId="0" borderId="0" applyBorder="0" applyAlignment="0">
      <protection/>
    </xf>
    <xf numFmtId="0" fontId="1" fillId="0" borderId="0">
      <alignment/>
      <protection/>
    </xf>
    <xf numFmtId="0" fontId="4" fillId="12" borderId="0" applyNumberFormat="0" applyBorder="0" applyAlignment="0" applyProtection="0"/>
    <xf numFmtId="0" fontId="5" fillId="13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164" fontId="14" fillId="0" borderId="0" applyBorder="0" applyAlignment="0">
      <protection/>
    </xf>
    <xf numFmtId="0" fontId="15" fillId="3" borderId="8" applyNumberFormat="0" applyAlignment="0" applyProtection="0"/>
    <xf numFmtId="0" fontId="17" fillId="2" borderId="8" applyNumberFormat="0" applyAlignment="0" applyProtection="0"/>
    <xf numFmtId="0" fontId="18" fillId="2" borderId="9" applyNumberFormat="0" applyAlignment="0" applyProtection="0"/>
    <xf numFmtId="0" fontId="1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vertical="center" wrapText="1"/>
    </xf>
    <xf numFmtId="4" fontId="24" fillId="0" borderId="0" xfId="0" applyNumberFormat="1" applyFont="1" applyAlignment="1">
      <alignment wrapText="1"/>
    </xf>
    <xf numFmtId="166" fontId="24" fillId="0" borderId="0" xfId="0" applyNumberFormat="1" applyFont="1" applyAlignment="1">
      <alignment horizontal="right" vertical="center"/>
    </xf>
    <xf numFmtId="166" fontId="2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49" fontId="25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/>
    </xf>
    <xf numFmtId="4" fontId="27" fillId="0" borderId="10" xfId="0" applyNumberFormat="1" applyFont="1" applyBorder="1" applyAlignment="1">
      <alignment horizontal="right"/>
    </xf>
    <xf numFmtId="0" fontId="26" fillId="0" borderId="10" xfId="0" applyFont="1" applyFill="1" applyBorder="1" applyAlignment="1">
      <alignment/>
    </xf>
    <xf numFmtId="4" fontId="27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right" vertical="center"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right" vertical="center"/>
    </xf>
    <xf numFmtId="0" fontId="30" fillId="0" borderId="10" xfId="0" applyFont="1" applyFill="1" applyBorder="1" applyAlignment="1">
      <alignment horizontal="center" vertical="center"/>
    </xf>
    <xf numFmtId="167" fontId="23" fillId="0" borderId="10" xfId="0" applyNumberFormat="1" applyFont="1" applyBorder="1" applyAlignment="1">
      <alignment horizontal="right"/>
    </xf>
    <xf numFmtId="167" fontId="23" fillId="0" borderId="10" xfId="0" applyNumberFormat="1" applyFont="1" applyBorder="1" applyAlignment="1">
      <alignment horizontal="right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vertical="center"/>
    </xf>
    <xf numFmtId="168" fontId="29" fillId="8" borderId="10" xfId="0" applyNumberFormat="1" applyFont="1" applyFill="1" applyBorder="1" applyAlignment="1">
      <alignment horizontal="right" vertical="center"/>
    </xf>
    <xf numFmtId="167" fontId="29" fillId="8" borderId="10" xfId="0" applyNumberFormat="1" applyFont="1" applyFill="1" applyBorder="1" applyAlignment="1">
      <alignment horizontal="right" vertical="center"/>
    </xf>
    <xf numFmtId="49" fontId="27" fillId="17" borderId="10" xfId="0" applyNumberFormat="1" applyFont="1" applyFill="1" applyBorder="1" applyAlignment="1">
      <alignment wrapText="1"/>
    </xf>
    <xf numFmtId="4" fontId="23" fillId="17" borderId="10" xfId="0" applyNumberFormat="1" applyFont="1" applyFill="1" applyBorder="1" applyAlignment="1">
      <alignment horizontal="right" vertical="center"/>
    </xf>
    <xf numFmtId="167" fontId="23" fillId="17" borderId="10" xfId="0" applyNumberFormat="1" applyFont="1" applyFill="1" applyBorder="1" applyAlignment="1">
      <alignment horizontal="right" vertical="center"/>
    </xf>
    <xf numFmtId="167" fontId="27" fillId="17" borderId="10" xfId="0" applyNumberFormat="1" applyFont="1" applyFill="1" applyBorder="1" applyAlignment="1">
      <alignment horizontal="right"/>
    </xf>
    <xf numFmtId="167" fontId="23" fillId="17" borderId="1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vertical="center"/>
    </xf>
    <xf numFmtId="167" fontId="23" fillId="0" borderId="0" xfId="0" applyNumberFormat="1" applyFont="1" applyBorder="1" applyAlignment="1">
      <alignment horizontal="right"/>
    </xf>
    <xf numFmtId="167" fontId="23" fillId="0" borderId="0" xfId="0" applyNumberFormat="1" applyFont="1" applyBorder="1" applyAlignment="1">
      <alignment horizontal="right" vertical="center"/>
    </xf>
    <xf numFmtId="49" fontId="30" fillId="0" borderId="1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/>
    </xf>
    <xf numFmtId="49" fontId="27" fillId="18" borderId="10" xfId="0" applyNumberFormat="1" applyFont="1" applyFill="1" applyBorder="1" applyAlignment="1">
      <alignment horizontal="right" vertical="center"/>
    </xf>
    <xf numFmtId="49" fontId="29" fillId="18" borderId="10" xfId="0" applyNumberFormat="1" applyFont="1" applyFill="1" applyBorder="1" applyAlignment="1">
      <alignment horizontal="left" vertical="center" wrapText="1"/>
    </xf>
    <xf numFmtId="0" fontId="30" fillId="18" borderId="10" xfId="0" applyFont="1" applyFill="1" applyBorder="1" applyAlignment="1">
      <alignment horizontal="center" vertical="center"/>
    </xf>
    <xf numFmtId="167" fontId="23" fillId="18" borderId="10" xfId="0" applyNumberFormat="1" applyFont="1" applyFill="1" applyBorder="1" applyAlignment="1">
      <alignment horizontal="right"/>
    </xf>
    <xf numFmtId="167" fontId="23" fillId="18" borderId="10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wrapText="1"/>
    </xf>
    <xf numFmtId="4" fontId="33" fillId="0" borderId="0" xfId="0" applyNumberFormat="1" applyFont="1" applyAlignment="1">
      <alignment horizontal="righ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čtyřimísta" xfId="36"/>
    <cellStyle name="Excel Built-in Normal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třimísta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2:B29"/>
  <sheetViews>
    <sheetView zoomScale="110" zoomScaleNormal="110" zoomScalePageLayoutView="0" workbookViewId="0" topLeftCell="A1">
      <selection activeCell="B16" sqref="B16"/>
    </sheetView>
  </sheetViews>
  <sheetFormatPr defaultColWidth="11.57421875" defaultRowHeight="12.75"/>
  <cols>
    <col min="1" max="1" width="27.00390625" style="0" customWidth="1"/>
    <col min="2" max="2" width="73.140625" style="0" customWidth="1"/>
  </cols>
  <sheetData>
    <row r="12" ht="23.25">
      <c r="B12" s="1" t="s">
        <v>16</v>
      </c>
    </row>
    <row r="13" ht="23.25">
      <c r="B13" s="2"/>
    </row>
    <row r="14" ht="23.25">
      <c r="B14" s="3" t="s">
        <v>0</v>
      </c>
    </row>
    <row r="15" ht="12.75">
      <c r="B15" s="4"/>
    </row>
    <row r="16" ht="15" customHeight="1">
      <c r="B16" s="5"/>
    </row>
    <row r="27" ht="14.25">
      <c r="B27" s="6"/>
    </row>
    <row r="28" ht="12.75">
      <c r="B28" s="7"/>
    </row>
    <row r="29" ht="12.75">
      <c r="B29" s="8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59"/>
  <sheetViews>
    <sheetView tabSelected="1" zoomScale="110" zoomScaleNormal="110" zoomScalePageLayoutView="0" workbookViewId="0" topLeftCell="A1">
      <selection activeCell="C45" sqref="C45"/>
    </sheetView>
  </sheetViews>
  <sheetFormatPr defaultColWidth="11.57421875" defaultRowHeight="12.75"/>
  <cols>
    <col min="1" max="1" width="4.7109375" style="9" customWidth="1"/>
    <col min="2" max="2" width="8.7109375" style="10" customWidth="1"/>
    <col min="3" max="3" width="54.28125" style="11" customWidth="1"/>
    <col min="4" max="4" width="12.421875" style="12" customWidth="1"/>
    <col min="5" max="5" width="19.8515625" style="12" customWidth="1"/>
    <col min="6" max="6" width="17.140625" style="13" customWidth="1"/>
    <col min="7" max="7" width="25.28125" style="13" customWidth="1"/>
    <col min="8" max="190" width="11.57421875" style="14" customWidth="1"/>
    <col min="191" max="202" width="11.57421875" style="15" customWidth="1"/>
  </cols>
  <sheetData>
    <row r="1" spans="1:202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</row>
    <row r="2" spans="1:202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</row>
    <row r="3" spans="1:202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</row>
    <row r="4" spans="1:252" s="20" customFormat="1" ht="18">
      <c r="A4" s="16"/>
      <c r="B4" s="46" t="str">
        <f>titulka!B12</f>
        <v>PŘÍRODNÍ ZAHRADA KRYMSKÁ 12 KARLOVY VARY</v>
      </c>
      <c r="D4" s="18"/>
      <c r="E4" s="18"/>
      <c r="F4" s="19"/>
      <c r="II4" s="21"/>
      <c r="IJ4" s="21"/>
      <c r="IK4" s="21"/>
      <c r="IL4" s="21"/>
      <c r="IM4" s="21"/>
      <c r="IN4" s="21"/>
      <c r="IO4" s="21"/>
      <c r="IP4" s="21"/>
      <c r="IQ4" s="21"/>
      <c r="IR4" s="21"/>
    </row>
    <row r="5" spans="1:202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</row>
    <row r="6" spans="1:202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</row>
    <row r="7" spans="1:199" s="26" customFormat="1" ht="15.75">
      <c r="A7" s="17"/>
      <c r="B7" s="23"/>
      <c r="C7" s="23"/>
      <c r="D7" s="24" t="s">
        <v>1</v>
      </c>
      <c r="E7" s="25" t="s">
        <v>2</v>
      </c>
      <c r="F7" s="25" t="s">
        <v>3</v>
      </c>
      <c r="G7" s="22" t="s">
        <v>4</v>
      </c>
      <c r="GJ7" s="27"/>
      <c r="GK7" s="27"/>
      <c r="GL7" s="27"/>
      <c r="GM7" s="27"/>
      <c r="GN7" s="27"/>
      <c r="GO7" s="27"/>
      <c r="GP7" s="27"/>
      <c r="GQ7" s="27"/>
    </row>
    <row r="8" spans="1:199" s="26" customFormat="1" ht="15">
      <c r="A8" s="28"/>
      <c r="B8" s="47" t="s">
        <v>5</v>
      </c>
      <c r="C8" s="48" t="s">
        <v>47</v>
      </c>
      <c r="D8" s="49"/>
      <c r="E8" s="50">
        <f>SUM(E9,E13)</f>
        <v>0</v>
      </c>
      <c r="F8" s="50">
        <f aca="true" t="shared" si="0" ref="F8:F52">E8*0.21</f>
        <v>0</v>
      </c>
      <c r="G8" s="51">
        <f aca="true" t="shared" si="1" ref="G8:G52">E8*1.21</f>
        <v>0</v>
      </c>
      <c r="GJ8" s="15"/>
      <c r="GK8" s="15"/>
      <c r="GL8" s="15"/>
      <c r="GM8" s="15"/>
      <c r="GN8" s="15"/>
      <c r="GO8" s="15"/>
      <c r="GP8" s="15"/>
      <c r="GQ8" s="15"/>
    </row>
    <row r="9" spans="1:199" s="26" customFormat="1" ht="15">
      <c r="A9" s="28"/>
      <c r="B9" s="29"/>
      <c r="C9" s="45" t="s">
        <v>52</v>
      </c>
      <c r="D9" s="30">
        <v>8</v>
      </c>
      <c r="E9" s="31">
        <v>0</v>
      </c>
      <c r="F9" s="31">
        <f t="shared" si="0"/>
        <v>0</v>
      </c>
      <c r="G9" s="32">
        <f t="shared" si="1"/>
        <v>0</v>
      </c>
      <c r="GJ9" s="15"/>
      <c r="GK9" s="15"/>
      <c r="GL9" s="15"/>
      <c r="GM9" s="15"/>
      <c r="GN9" s="15"/>
      <c r="GO9" s="15"/>
      <c r="GP9" s="15"/>
      <c r="GQ9" s="15"/>
    </row>
    <row r="10" spans="1:199" s="26" customFormat="1" ht="15">
      <c r="A10" s="28"/>
      <c r="B10" s="29"/>
      <c r="C10" s="45" t="s">
        <v>53</v>
      </c>
      <c r="D10" s="30">
        <v>16</v>
      </c>
      <c r="E10" s="31">
        <v>0</v>
      </c>
      <c r="F10" s="31">
        <f t="shared" si="0"/>
        <v>0</v>
      </c>
      <c r="G10" s="32">
        <f t="shared" si="1"/>
        <v>0</v>
      </c>
      <c r="GJ10" s="15"/>
      <c r="GK10" s="15"/>
      <c r="GL10" s="15"/>
      <c r="GM10" s="15"/>
      <c r="GN10" s="15"/>
      <c r="GO10" s="15"/>
      <c r="GP10" s="15"/>
      <c r="GQ10" s="15"/>
    </row>
    <row r="11" spans="1:199" s="26" customFormat="1" ht="16.5">
      <c r="A11" s="28"/>
      <c r="B11" s="29"/>
      <c r="C11" s="45" t="s">
        <v>55</v>
      </c>
      <c r="D11" s="30">
        <v>39</v>
      </c>
      <c r="E11" s="31">
        <v>0</v>
      </c>
      <c r="F11" s="31">
        <f t="shared" si="0"/>
        <v>0</v>
      </c>
      <c r="G11" s="32">
        <f t="shared" si="1"/>
        <v>0</v>
      </c>
      <c r="GJ11" s="15"/>
      <c r="GK11" s="15"/>
      <c r="GL11" s="15"/>
      <c r="GM11" s="15"/>
      <c r="GN11" s="15"/>
      <c r="GO11" s="15"/>
      <c r="GP11" s="15"/>
      <c r="GQ11" s="15"/>
    </row>
    <row r="12" spans="1:199" s="26" customFormat="1" ht="15">
      <c r="A12" s="28"/>
      <c r="B12" s="29"/>
      <c r="C12" s="45" t="s">
        <v>56</v>
      </c>
      <c r="D12" s="30">
        <v>56</v>
      </c>
      <c r="E12" s="31">
        <v>0</v>
      </c>
      <c r="F12" s="31">
        <f t="shared" si="0"/>
        <v>0</v>
      </c>
      <c r="G12" s="32">
        <f t="shared" si="1"/>
        <v>0</v>
      </c>
      <c r="GJ12" s="15"/>
      <c r="GK12" s="15"/>
      <c r="GL12" s="15"/>
      <c r="GM12" s="15"/>
      <c r="GN12" s="15"/>
      <c r="GO12" s="15"/>
      <c r="GP12" s="15"/>
      <c r="GQ12" s="15"/>
    </row>
    <row r="13" spans="1:199" s="26" customFormat="1" ht="16.5">
      <c r="A13" s="28"/>
      <c r="B13" s="29"/>
      <c r="C13" s="45" t="s">
        <v>17</v>
      </c>
      <c r="D13" s="30">
        <v>33</v>
      </c>
      <c r="E13" s="31">
        <v>0</v>
      </c>
      <c r="F13" s="31">
        <f t="shared" si="0"/>
        <v>0</v>
      </c>
      <c r="G13" s="32">
        <f t="shared" si="1"/>
        <v>0</v>
      </c>
      <c r="GJ13" s="15"/>
      <c r="GK13" s="15"/>
      <c r="GL13" s="15"/>
      <c r="GM13" s="15"/>
      <c r="GN13" s="15"/>
      <c r="GO13" s="15"/>
      <c r="GP13" s="15"/>
      <c r="GQ13" s="15"/>
    </row>
    <row r="14" spans="1:199" s="26" customFormat="1" ht="15">
      <c r="A14" s="28"/>
      <c r="B14" s="47" t="s">
        <v>6</v>
      </c>
      <c r="C14" s="48" t="s">
        <v>42</v>
      </c>
      <c r="D14" s="49"/>
      <c r="E14" s="50">
        <f>SUM(E15,E18)</f>
        <v>0</v>
      </c>
      <c r="F14" s="50">
        <f t="shared" si="0"/>
        <v>0</v>
      </c>
      <c r="G14" s="51">
        <f t="shared" si="1"/>
        <v>0</v>
      </c>
      <c r="GJ14" s="15"/>
      <c r="GK14" s="15"/>
      <c r="GL14" s="15"/>
      <c r="GM14" s="15"/>
      <c r="GN14" s="15"/>
      <c r="GO14" s="15"/>
      <c r="GP14" s="15"/>
      <c r="GQ14" s="15"/>
    </row>
    <row r="15" spans="1:199" s="26" customFormat="1" ht="15">
      <c r="A15" s="28"/>
      <c r="B15" s="29"/>
      <c r="C15" s="45" t="s">
        <v>54</v>
      </c>
      <c r="D15" s="30">
        <v>19</v>
      </c>
      <c r="E15" s="31">
        <v>0</v>
      </c>
      <c r="F15" s="31">
        <f t="shared" si="0"/>
        <v>0</v>
      </c>
      <c r="G15" s="32">
        <f t="shared" si="1"/>
        <v>0</v>
      </c>
      <c r="GJ15" s="15"/>
      <c r="GK15" s="15"/>
      <c r="GL15" s="15"/>
      <c r="GM15" s="15"/>
      <c r="GN15" s="15"/>
      <c r="GO15" s="15"/>
      <c r="GP15" s="15"/>
      <c r="GQ15" s="15"/>
    </row>
    <row r="16" spans="1:199" s="26" customFormat="1" ht="16.5">
      <c r="A16" s="28"/>
      <c r="B16" s="29"/>
      <c r="C16" s="45" t="s">
        <v>18</v>
      </c>
      <c r="D16" s="30">
        <v>5</v>
      </c>
      <c r="E16" s="31">
        <v>0</v>
      </c>
      <c r="F16" s="31">
        <f t="shared" si="0"/>
        <v>0</v>
      </c>
      <c r="G16" s="32">
        <f t="shared" si="1"/>
        <v>0</v>
      </c>
      <c r="GJ16" s="15"/>
      <c r="GK16" s="15"/>
      <c r="GL16" s="15"/>
      <c r="GM16" s="15"/>
      <c r="GN16" s="15"/>
      <c r="GO16" s="15"/>
      <c r="GP16" s="15"/>
      <c r="GQ16" s="15"/>
    </row>
    <row r="17" spans="1:199" s="26" customFormat="1" ht="15">
      <c r="A17" s="28"/>
      <c r="B17" s="29"/>
      <c r="C17" s="45" t="s">
        <v>19</v>
      </c>
      <c r="D17" s="30">
        <v>19</v>
      </c>
      <c r="E17" s="31">
        <v>0</v>
      </c>
      <c r="F17" s="31">
        <f t="shared" si="0"/>
        <v>0</v>
      </c>
      <c r="G17" s="32">
        <f t="shared" si="1"/>
        <v>0</v>
      </c>
      <c r="GJ17" s="15"/>
      <c r="GK17" s="15"/>
      <c r="GL17" s="15"/>
      <c r="GM17" s="15"/>
      <c r="GN17" s="15"/>
      <c r="GO17" s="15"/>
      <c r="GP17" s="15"/>
      <c r="GQ17" s="15"/>
    </row>
    <row r="18" spans="1:199" s="26" customFormat="1" ht="16.5">
      <c r="A18" s="28"/>
      <c r="B18" s="29"/>
      <c r="C18" s="45" t="s">
        <v>17</v>
      </c>
      <c r="D18" s="30">
        <v>20</v>
      </c>
      <c r="E18" s="31">
        <v>0</v>
      </c>
      <c r="F18" s="31">
        <f t="shared" si="0"/>
        <v>0</v>
      </c>
      <c r="G18" s="32">
        <f t="shared" si="1"/>
        <v>0</v>
      </c>
      <c r="GJ18" s="15"/>
      <c r="GK18" s="15"/>
      <c r="GL18" s="15"/>
      <c r="GM18" s="15"/>
      <c r="GN18" s="15"/>
      <c r="GO18" s="15"/>
      <c r="GP18" s="15"/>
      <c r="GQ18" s="15"/>
    </row>
    <row r="19" spans="1:199" s="26" customFormat="1" ht="17.25">
      <c r="A19" s="28"/>
      <c r="B19" s="47" t="s">
        <v>7</v>
      </c>
      <c r="C19" s="48" t="s">
        <v>26</v>
      </c>
      <c r="D19" s="49"/>
      <c r="E19" s="50">
        <f>SUM(E20,E22)</f>
        <v>0</v>
      </c>
      <c r="F19" s="50">
        <f t="shared" si="0"/>
        <v>0</v>
      </c>
      <c r="G19" s="51">
        <f t="shared" si="1"/>
        <v>0</v>
      </c>
      <c r="GJ19" s="15"/>
      <c r="GK19" s="15"/>
      <c r="GL19" s="15"/>
      <c r="GM19" s="15"/>
      <c r="GN19" s="15"/>
      <c r="GO19" s="15"/>
      <c r="GP19" s="15"/>
      <c r="GQ19" s="15"/>
    </row>
    <row r="20" spans="1:199" s="26" customFormat="1" ht="15">
      <c r="A20" s="28"/>
      <c r="B20" s="29"/>
      <c r="C20" s="45" t="s">
        <v>27</v>
      </c>
      <c r="D20" s="30">
        <v>13</v>
      </c>
      <c r="E20" s="31">
        <v>0</v>
      </c>
      <c r="F20" s="31">
        <f t="shared" si="0"/>
        <v>0</v>
      </c>
      <c r="G20" s="32">
        <f t="shared" si="1"/>
        <v>0</v>
      </c>
      <c r="GJ20" s="15"/>
      <c r="GK20" s="15"/>
      <c r="GL20" s="15"/>
      <c r="GM20" s="15"/>
      <c r="GN20" s="15"/>
      <c r="GO20" s="15"/>
      <c r="GP20" s="15"/>
      <c r="GQ20" s="15"/>
    </row>
    <row r="21" spans="1:199" s="26" customFormat="1" ht="15">
      <c r="A21" s="28"/>
      <c r="B21" s="29"/>
      <c r="C21" s="45" t="s">
        <v>57</v>
      </c>
      <c r="D21" s="30">
        <v>136</v>
      </c>
      <c r="E21" s="31">
        <v>0</v>
      </c>
      <c r="F21" s="31">
        <f t="shared" si="0"/>
        <v>0</v>
      </c>
      <c r="G21" s="32">
        <f t="shared" si="1"/>
        <v>0</v>
      </c>
      <c r="GJ21" s="15"/>
      <c r="GK21" s="15"/>
      <c r="GL21" s="15"/>
      <c r="GM21" s="15"/>
      <c r="GN21" s="15"/>
      <c r="GO21" s="15"/>
      <c r="GP21" s="15"/>
      <c r="GQ21" s="15"/>
    </row>
    <row r="22" spans="1:199" s="26" customFormat="1" ht="15">
      <c r="A22" s="28"/>
      <c r="B22" s="29"/>
      <c r="C22" s="45" t="s">
        <v>28</v>
      </c>
      <c r="D22" s="30">
        <v>6</v>
      </c>
      <c r="E22" s="31">
        <v>0</v>
      </c>
      <c r="F22" s="31">
        <f t="shared" si="0"/>
        <v>0</v>
      </c>
      <c r="G22" s="32">
        <f t="shared" si="1"/>
        <v>0</v>
      </c>
      <c r="GJ22" s="15"/>
      <c r="GK22" s="15"/>
      <c r="GL22" s="15"/>
      <c r="GM22" s="15"/>
      <c r="GN22" s="15"/>
      <c r="GO22" s="15"/>
      <c r="GP22" s="15"/>
      <c r="GQ22" s="15"/>
    </row>
    <row r="23" spans="1:199" s="26" customFormat="1" ht="15">
      <c r="A23" s="28"/>
      <c r="B23" s="47" t="s">
        <v>8</v>
      </c>
      <c r="C23" s="48" t="s">
        <v>46</v>
      </c>
      <c r="D23" s="49"/>
      <c r="E23" s="50">
        <f>SUM(E24,E27)</f>
        <v>0</v>
      </c>
      <c r="F23" s="50">
        <f t="shared" si="0"/>
        <v>0</v>
      </c>
      <c r="G23" s="51">
        <f t="shared" si="1"/>
        <v>0</v>
      </c>
      <c r="GJ23" s="15"/>
      <c r="GK23" s="15"/>
      <c r="GL23" s="15"/>
      <c r="GM23" s="15"/>
      <c r="GN23" s="15"/>
      <c r="GO23" s="15"/>
      <c r="GP23" s="15"/>
      <c r="GQ23" s="15"/>
    </row>
    <row r="24" spans="1:199" s="26" customFormat="1" ht="15">
      <c r="A24" s="28"/>
      <c r="B24" s="29"/>
      <c r="C24" s="45" t="s">
        <v>27</v>
      </c>
      <c r="D24" s="30">
        <v>7.5</v>
      </c>
      <c r="E24" s="31">
        <v>0</v>
      </c>
      <c r="F24" s="31">
        <f t="shared" si="0"/>
        <v>0</v>
      </c>
      <c r="G24" s="32">
        <f t="shared" si="1"/>
        <v>0</v>
      </c>
      <c r="GJ24" s="15"/>
      <c r="GK24" s="15"/>
      <c r="GL24" s="15"/>
      <c r="GM24" s="15"/>
      <c r="GN24" s="15"/>
      <c r="GO24" s="15"/>
      <c r="GP24" s="15"/>
      <c r="GQ24" s="15"/>
    </row>
    <row r="25" spans="1:199" s="26" customFormat="1" ht="15">
      <c r="A25" s="28"/>
      <c r="B25" s="29"/>
      <c r="C25" s="45" t="s">
        <v>39</v>
      </c>
      <c r="D25" s="30">
        <v>3</v>
      </c>
      <c r="E25" s="31">
        <v>0</v>
      </c>
      <c r="F25" s="31">
        <f t="shared" si="0"/>
        <v>0</v>
      </c>
      <c r="G25" s="32">
        <f t="shared" si="1"/>
        <v>0</v>
      </c>
      <c r="GJ25" s="15"/>
      <c r="GK25" s="15"/>
      <c r="GL25" s="15"/>
      <c r="GM25" s="15"/>
      <c r="GN25" s="15"/>
      <c r="GO25" s="15"/>
      <c r="GP25" s="15"/>
      <c r="GQ25" s="15"/>
    </row>
    <row r="26" spans="1:199" s="26" customFormat="1" ht="15">
      <c r="A26" s="28"/>
      <c r="B26" s="29"/>
      <c r="C26" s="45" t="s">
        <v>29</v>
      </c>
      <c r="D26" s="30">
        <v>8.3</v>
      </c>
      <c r="E26" s="31">
        <v>0</v>
      </c>
      <c r="F26" s="31">
        <f t="shared" si="0"/>
        <v>0</v>
      </c>
      <c r="G26" s="32">
        <f t="shared" si="1"/>
        <v>0</v>
      </c>
      <c r="GJ26" s="15"/>
      <c r="GK26" s="15"/>
      <c r="GL26" s="15"/>
      <c r="GM26" s="15"/>
      <c r="GN26" s="15"/>
      <c r="GO26" s="15"/>
      <c r="GP26" s="15"/>
      <c r="GQ26" s="15"/>
    </row>
    <row r="27" spans="1:199" s="26" customFormat="1" ht="15">
      <c r="A27" s="28"/>
      <c r="B27" s="29"/>
      <c r="C27" s="45" t="s">
        <v>30</v>
      </c>
      <c r="D27" s="30">
        <v>4</v>
      </c>
      <c r="E27" s="31">
        <v>0</v>
      </c>
      <c r="F27" s="31">
        <f t="shared" si="0"/>
        <v>0</v>
      </c>
      <c r="G27" s="32">
        <f t="shared" si="1"/>
        <v>0</v>
      </c>
      <c r="GJ27" s="15"/>
      <c r="GK27" s="15"/>
      <c r="GL27" s="15"/>
      <c r="GM27" s="15"/>
      <c r="GN27" s="15"/>
      <c r="GO27" s="15"/>
      <c r="GP27" s="15"/>
      <c r="GQ27" s="15"/>
    </row>
    <row r="28" spans="1:199" s="26" customFormat="1" ht="15">
      <c r="A28" s="28"/>
      <c r="B28" s="47" t="s">
        <v>9</v>
      </c>
      <c r="C28" s="48" t="s">
        <v>38</v>
      </c>
      <c r="D28" s="49"/>
      <c r="E28" s="50">
        <f>SUM(E29,E34)</f>
        <v>0</v>
      </c>
      <c r="F28" s="50">
        <f t="shared" si="0"/>
        <v>0</v>
      </c>
      <c r="G28" s="51">
        <f t="shared" si="1"/>
        <v>0</v>
      </c>
      <c r="GJ28" s="15"/>
      <c r="GK28" s="15"/>
      <c r="GL28" s="15"/>
      <c r="GM28" s="15"/>
      <c r="GN28" s="15"/>
      <c r="GO28" s="15"/>
      <c r="GP28" s="15"/>
      <c r="GQ28" s="15"/>
    </row>
    <row r="29" spans="1:199" s="26" customFormat="1" ht="15">
      <c r="A29" s="28"/>
      <c r="B29" s="29"/>
      <c r="C29" s="45" t="s">
        <v>44</v>
      </c>
      <c r="D29" s="30">
        <v>4</v>
      </c>
      <c r="E29" s="31">
        <v>0</v>
      </c>
      <c r="F29" s="31">
        <f t="shared" si="0"/>
        <v>0</v>
      </c>
      <c r="G29" s="32">
        <f t="shared" si="1"/>
        <v>0</v>
      </c>
      <c r="GJ29" s="15"/>
      <c r="GK29" s="15"/>
      <c r="GL29" s="15"/>
      <c r="GM29" s="15"/>
      <c r="GN29" s="15"/>
      <c r="GO29" s="15"/>
      <c r="GP29" s="15"/>
      <c r="GQ29" s="15"/>
    </row>
    <row r="30" spans="1:199" s="26" customFormat="1" ht="15">
      <c r="A30" s="28"/>
      <c r="B30" s="29"/>
      <c r="C30" s="45" t="s">
        <v>31</v>
      </c>
      <c r="D30" s="30">
        <v>12</v>
      </c>
      <c r="E30" s="31">
        <v>0</v>
      </c>
      <c r="F30" s="31">
        <f t="shared" si="0"/>
        <v>0</v>
      </c>
      <c r="G30" s="32">
        <f t="shared" si="1"/>
        <v>0</v>
      </c>
      <c r="GJ30" s="15"/>
      <c r="GK30" s="15"/>
      <c r="GL30" s="15"/>
      <c r="GM30" s="15"/>
      <c r="GN30" s="15"/>
      <c r="GO30" s="15"/>
      <c r="GP30" s="15"/>
      <c r="GQ30" s="15"/>
    </row>
    <row r="31" spans="1:199" s="26" customFormat="1" ht="15">
      <c r="A31" s="28"/>
      <c r="B31" s="29"/>
      <c r="C31" s="45" t="s">
        <v>51</v>
      </c>
      <c r="D31" s="30">
        <v>4</v>
      </c>
      <c r="E31" s="31">
        <v>0</v>
      </c>
      <c r="F31" s="31">
        <f t="shared" si="0"/>
        <v>0</v>
      </c>
      <c r="G31" s="32">
        <f t="shared" si="1"/>
        <v>0</v>
      </c>
      <c r="GJ31" s="15"/>
      <c r="GK31" s="15"/>
      <c r="GL31" s="15"/>
      <c r="GM31" s="15"/>
      <c r="GN31" s="15"/>
      <c r="GO31" s="15"/>
      <c r="GP31" s="15"/>
      <c r="GQ31" s="15"/>
    </row>
    <row r="32" spans="1:199" s="26" customFormat="1" ht="15">
      <c r="A32" s="28"/>
      <c r="B32" s="29"/>
      <c r="C32" s="45" t="s">
        <v>32</v>
      </c>
      <c r="D32" s="30">
        <v>1</v>
      </c>
      <c r="E32" s="31">
        <v>0</v>
      </c>
      <c r="F32" s="31">
        <f t="shared" si="0"/>
        <v>0</v>
      </c>
      <c r="G32" s="32">
        <f t="shared" si="1"/>
        <v>0</v>
      </c>
      <c r="GJ32" s="15"/>
      <c r="GK32" s="15"/>
      <c r="GL32" s="15"/>
      <c r="GM32" s="15"/>
      <c r="GN32" s="15"/>
      <c r="GO32" s="15"/>
      <c r="GP32" s="15"/>
      <c r="GQ32" s="15"/>
    </row>
    <row r="33" spans="1:199" s="26" customFormat="1" ht="15">
      <c r="A33" s="28"/>
      <c r="B33" s="29"/>
      <c r="C33" s="45" t="s">
        <v>33</v>
      </c>
      <c r="D33" s="30">
        <v>1</v>
      </c>
      <c r="E33" s="31">
        <v>0</v>
      </c>
      <c r="F33" s="31">
        <f t="shared" si="0"/>
        <v>0</v>
      </c>
      <c r="G33" s="32">
        <f t="shared" si="1"/>
        <v>0</v>
      </c>
      <c r="GJ33" s="15"/>
      <c r="GK33" s="15"/>
      <c r="GL33" s="15"/>
      <c r="GM33" s="15"/>
      <c r="GN33" s="15"/>
      <c r="GO33" s="15"/>
      <c r="GP33" s="15"/>
      <c r="GQ33" s="15"/>
    </row>
    <row r="34" spans="1:199" s="26" customFormat="1" ht="15">
      <c r="A34" s="28"/>
      <c r="B34" s="29"/>
      <c r="C34" s="45" t="s">
        <v>34</v>
      </c>
      <c r="D34" s="30">
        <v>2</v>
      </c>
      <c r="E34" s="31">
        <v>0</v>
      </c>
      <c r="F34" s="31">
        <f t="shared" si="0"/>
        <v>0</v>
      </c>
      <c r="G34" s="32">
        <f t="shared" si="1"/>
        <v>0</v>
      </c>
      <c r="GJ34" s="15"/>
      <c r="GK34" s="15"/>
      <c r="GL34" s="15"/>
      <c r="GM34" s="15"/>
      <c r="GN34" s="15"/>
      <c r="GO34" s="15"/>
      <c r="GP34" s="15"/>
      <c r="GQ34" s="15"/>
    </row>
    <row r="35" spans="1:199" s="26" customFormat="1" ht="15">
      <c r="A35" s="28"/>
      <c r="B35" s="47" t="s">
        <v>10</v>
      </c>
      <c r="C35" s="48" t="s">
        <v>20</v>
      </c>
      <c r="D35" s="49"/>
      <c r="E35" s="50">
        <f>SUM(E36:E37)</f>
        <v>0</v>
      </c>
      <c r="F35" s="50">
        <f t="shared" si="0"/>
        <v>0</v>
      </c>
      <c r="G35" s="51">
        <f t="shared" si="1"/>
        <v>0</v>
      </c>
      <c r="GJ35" s="15"/>
      <c r="GK35" s="15"/>
      <c r="GL35" s="15"/>
      <c r="GM35" s="15"/>
      <c r="GN35" s="15"/>
      <c r="GO35" s="15"/>
      <c r="GP35" s="15"/>
      <c r="GQ35" s="15"/>
    </row>
    <row r="36" spans="1:199" s="26" customFormat="1" ht="15">
      <c r="A36" s="28"/>
      <c r="B36" s="29"/>
      <c r="C36" s="45" t="s">
        <v>35</v>
      </c>
      <c r="D36" s="30">
        <v>5</v>
      </c>
      <c r="E36" s="31">
        <v>0</v>
      </c>
      <c r="F36" s="31">
        <f t="shared" si="0"/>
        <v>0</v>
      </c>
      <c r="G36" s="32">
        <f t="shared" si="1"/>
        <v>0</v>
      </c>
      <c r="GJ36" s="15"/>
      <c r="GK36" s="15"/>
      <c r="GL36" s="15"/>
      <c r="GM36" s="15"/>
      <c r="GN36" s="15"/>
      <c r="GO36" s="15"/>
      <c r="GP36" s="15"/>
      <c r="GQ36" s="15"/>
    </row>
    <row r="37" spans="1:199" s="26" customFormat="1" ht="15">
      <c r="A37" s="28"/>
      <c r="B37" s="29"/>
      <c r="C37" s="45" t="s">
        <v>61</v>
      </c>
      <c r="D37" s="30">
        <v>1</v>
      </c>
      <c r="E37" s="31">
        <v>0</v>
      </c>
      <c r="F37" s="31">
        <f t="shared" si="0"/>
        <v>0</v>
      </c>
      <c r="G37" s="32">
        <f t="shared" si="1"/>
        <v>0</v>
      </c>
      <c r="GJ37" s="15"/>
      <c r="GK37" s="15"/>
      <c r="GL37" s="15"/>
      <c r="GM37" s="15"/>
      <c r="GN37" s="15"/>
      <c r="GO37" s="15"/>
      <c r="GP37" s="15"/>
      <c r="GQ37" s="15"/>
    </row>
    <row r="38" spans="1:199" s="26" customFormat="1" ht="15">
      <c r="A38" s="28"/>
      <c r="B38" s="47" t="s">
        <v>11</v>
      </c>
      <c r="C38" s="48" t="s">
        <v>21</v>
      </c>
      <c r="D38" s="49"/>
      <c r="E38" s="50">
        <f>SUM(E39:E41)</f>
        <v>0</v>
      </c>
      <c r="F38" s="50">
        <f t="shared" si="0"/>
        <v>0</v>
      </c>
      <c r="G38" s="51">
        <f t="shared" si="1"/>
        <v>0</v>
      </c>
      <c r="GJ38" s="15"/>
      <c r="GK38" s="15"/>
      <c r="GL38" s="15"/>
      <c r="GM38" s="15"/>
      <c r="GN38" s="15"/>
      <c r="GO38" s="15"/>
      <c r="GP38" s="15"/>
      <c r="GQ38" s="15"/>
    </row>
    <row r="39" spans="1:199" s="26" customFormat="1" ht="15">
      <c r="A39" s="28"/>
      <c r="B39" s="29"/>
      <c r="C39" s="45" t="s">
        <v>58</v>
      </c>
      <c r="D39" s="30">
        <v>6.6</v>
      </c>
      <c r="E39" s="31">
        <v>0</v>
      </c>
      <c r="F39" s="31">
        <f t="shared" si="0"/>
        <v>0</v>
      </c>
      <c r="G39" s="32">
        <f t="shared" si="1"/>
        <v>0</v>
      </c>
      <c r="GJ39" s="15"/>
      <c r="GK39" s="15"/>
      <c r="GL39" s="15"/>
      <c r="GM39" s="15"/>
      <c r="GN39" s="15"/>
      <c r="GO39" s="15"/>
      <c r="GP39" s="15"/>
      <c r="GQ39" s="15"/>
    </row>
    <row r="40" spans="1:199" s="26" customFormat="1" ht="15">
      <c r="A40" s="28"/>
      <c r="B40" s="29"/>
      <c r="C40" s="45" t="s">
        <v>36</v>
      </c>
      <c r="D40" s="30">
        <v>1</v>
      </c>
      <c r="E40" s="31">
        <v>0</v>
      </c>
      <c r="F40" s="31">
        <f t="shared" si="0"/>
        <v>0</v>
      </c>
      <c r="G40" s="32">
        <f t="shared" si="1"/>
        <v>0</v>
      </c>
      <c r="GJ40" s="15"/>
      <c r="GK40" s="15"/>
      <c r="GL40" s="15"/>
      <c r="GM40" s="15"/>
      <c r="GN40" s="15"/>
      <c r="GO40" s="15"/>
      <c r="GP40" s="15"/>
      <c r="GQ40" s="15"/>
    </row>
    <row r="41" spans="1:199" s="26" customFormat="1" ht="15">
      <c r="A41" s="28"/>
      <c r="B41" s="29"/>
      <c r="C41" s="45" t="s">
        <v>62</v>
      </c>
      <c r="D41" s="30">
        <v>1</v>
      </c>
      <c r="E41" s="31">
        <v>0</v>
      </c>
      <c r="F41" s="31">
        <f t="shared" si="0"/>
        <v>0</v>
      </c>
      <c r="G41" s="32">
        <f t="shared" si="1"/>
        <v>0</v>
      </c>
      <c r="GJ41" s="15"/>
      <c r="GK41" s="15"/>
      <c r="GL41" s="15"/>
      <c r="GM41" s="15"/>
      <c r="GN41" s="15"/>
      <c r="GO41" s="15"/>
      <c r="GP41" s="15"/>
      <c r="GQ41" s="15"/>
    </row>
    <row r="42" spans="1:199" s="26" customFormat="1" ht="15">
      <c r="A42" s="28"/>
      <c r="B42" s="47" t="s">
        <v>12</v>
      </c>
      <c r="C42" s="48" t="s">
        <v>37</v>
      </c>
      <c r="D42" s="49"/>
      <c r="E42" s="50">
        <f>SUM(E43:E45)</f>
        <v>0</v>
      </c>
      <c r="F42" s="50">
        <f t="shared" si="0"/>
        <v>0</v>
      </c>
      <c r="G42" s="51">
        <f t="shared" si="1"/>
        <v>0</v>
      </c>
      <c r="GJ42" s="15"/>
      <c r="GK42" s="15"/>
      <c r="GL42" s="15"/>
      <c r="GM42" s="15"/>
      <c r="GN42" s="15"/>
      <c r="GO42" s="15"/>
      <c r="GP42" s="15"/>
      <c r="GQ42" s="15"/>
    </row>
    <row r="43" spans="1:199" s="26" customFormat="1" ht="15">
      <c r="A43" s="28"/>
      <c r="B43" s="29"/>
      <c r="C43" s="45" t="s">
        <v>58</v>
      </c>
      <c r="D43" s="30">
        <v>4.4</v>
      </c>
      <c r="E43" s="31">
        <v>0</v>
      </c>
      <c r="F43" s="31">
        <f t="shared" si="0"/>
        <v>0</v>
      </c>
      <c r="G43" s="32">
        <f t="shared" si="1"/>
        <v>0</v>
      </c>
      <c r="GJ43" s="15"/>
      <c r="GK43" s="15"/>
      <c r="GL43" s="15"/>
      <c r="GM43" s="15"/>
      <c r="GN43" s="15"/>
      <c r="GO43" s="15"/>
      <c r="GP43" s="15"/>
      <c r="GQ43" s="15"/>
    </row>
    <row r="44" spans="1:199" s="26" customFormat="1" ht="15">
      <c r="A44" s="28"/>
      <c r="B44" s="29"/>
      <c r="C44" s="45" t="s">
        <v>63</v>
      </c>
      <c r="D44" s="30">
        <v>3</v>
      </c>
      <c r="E44" s="31">
        <v>0</v>
      </c>
      <c r="F44" s="31">
        <f t="shared" si="0"/>
        <v>0</v>
      </c>
      <c r="G44" s="32">
        <f t="shared" si="1"/>
        <v>0</v>
      </c>
      <c r="GJ44" s="15"/>
      <c r="GK44" s="15"/>
      <c r="GL44" s="15"/>
      <c r="GM44" s="15"/>
      <c r="GN44" s="15"/>
      <c r="GO44" s="15"/>
      <c r="GP44" s="15"/>
      <c r="GQ44" s="15"/>
    </row>
    <row r="45" spans="1:199" s="26" customFormat="1" ht="15">
      <c r="A45" s="28"/>
      <c r="B45" s="29"/>
      <c r="C45" s="45" t="s">
        <v>27</v>
      </c>
      <c r="D45" s="30">
        <v>1.6</v>
      </c>
      <c r="E45" s="31">
        <v>0</v>
      </c>
      <c r="F45" s="31">
        <f t="shared" si="0"/>
        <v>0</v>
      </c>
      <c r="G45" s="32">
        <f t="shared" si="1"/>
        <v>0</v>
      </c>
      <c r="GJ45" s="15"/>
      <c r="GK45" s="15"/>
      <c r="GL45" s="15"/>
      <c r="GM45" s="15"/>
      <c r="GN45" s="15"/>
      <c r="GO45" s="15"/>
      <c r="GP45" s="15"/>
      <c r="GQ45" s="15"/>
    </row>
    <row r="46" spans="1:199" s="26" customFormat="1" ht="15">
      <c r="A46" s="28"/>
      <c r="B46" s="47" t="s">
        <v>13</v>
      </c>
      <c r="C46" s="48" t="s">
        <v>45</v>
      </c>
      <c r="D46" s="49"/>
      <c r="E46" s="50">
        <f>SUM(E47:E48)</f>
        <v>0</v>
      </c>
      <c r="F46" s="50">
        <f t="shared" si="0"/>
        <v>0</v>
      </c>
      <c r="G46" s="51">
        <f t="shared" si="1"/>
        <v>0</v>
      </c>
      <c r="GJ46" s="15"/>
      <c r="GK46" s="15"/>
      <c r="GL46" s="15"/>
      <c r="GM46" s="15"/>
      <c r="GN46" s="15"/>
      <c r="GO46" s="15"/>
      <c r="GP46" s="15"/>
      <c r="GQ46" s="15"/>
    </row>
    <row r="47" spans="1:199" s="26" customFormat="1" ht="15">
      <c r="A47" s="28"/>
      <c r="B47" s="29"/>
      <c r="C47" s="45" t="s">
        <v>30</v>
      </c>
      <c r="D47" s="30">
        <v>1</v>
      </c>
      <c r="E47" s="31">
        <v>0</v>
      </c>
      <c r="F47" s="31">
        <f t="shared" si="0"/>
        <v>0</v>
      </c>
      <c r="G47" s="32">
        <f t="shared" si="1"/>
        <v>0</v>
      </c>
      <c r="GJ47" s="15"/>
      <c r="GK47" s="15"/>
      <c r="GL47" s="15"/>
      <c r="GM47" s="15"/>
      <c r="GN47" s="15"/>
      <c r="GO47" s="15"/>
      <c r="GP47" s="15"/>
      <c r="GQ47" s="15"/>
    </row>
    <row r="48" spans="1:199" s="26" customFormat="1" ht="15">
      <c r="A48" s="28"/>
      <c r="B48" s="29"/>
      <c r="C48" s="45" t="s">
        <v>50</v>
      </c>
      <c r="D48" s="30">
        <v>1</v>
      </c>
      <c r="E48" s="31">
        <v>0</v>
      </c>
      <c r="F48" s="31">
        <f t="shared" si="0"/>
        <v>0</v>
      </c>
      <c r="G48" s="32">
        <f t="shared" si="1"/>
        <v>0</v>
      </c>
      <c r="GJ48" s="15"/>
      <c r="GK48" s="15"/>
      <c r="GL48" s="15"/>
      <c r="GM48" s="15"/>
      <c r="GN48" s="15"/>
      <c r="GO48" s="15"/>
      <c r="GP48" s="15"/>
      <c r="GQ48" s="15"/>
    </row>
    <row r="49" spans="1:199" s="26" customFormat="1" ht="15">
      <c r="A49" s="28"/>
      <c r="B49" s="47" t="s">
        <v>14</v>
      </c>
      <c r="C49" s="48" t="s">
        <v>22</v>
      </c>
      <c r="D49" s="49"/>
      <c r="E49" s="50">
        <f>SUM(E50:E52)</f>
        <v>0</v>
      </c>
      <c r="F49" s="50">
        <f t="shared" si="0"/>
        <v>0</v>
      </c>
      <c r="G49" s="51">
        <f t="shared" si="1"/>
        <v>0</v>
      </c>
      <c r="GJ49" s="15"/>
      <c r="GK49" s="15"/>
      <c r="GL49" s="15"/>
      <c r="GM49" s="15"/>
      <c r="GN49" s="15"/>
      <c r="GO49" s="15"/>
      <c r="GP49" s="15"/>
      <c r="GQ49" s="15"/>
    </row>
    <row r="50" spans="1:199" s="26" customFormat="1" ht="15">
      <c r="A50" s="28"/>
      <c r="B50" s="29"/>
      <c r="C50" s="45" t="s">
        <v>23</v>
      </c>
      <c r="D50" s="30">
        <v>1</v>
      </c>
      <c r="E50" s="31">
        <v>0</v>
      </c>
      <c r="F50" s="31">
        <f t="shared" si="0"/>
        <v>0</v>
      </c>
      <c r="G50" s="32">
        <f t="shared" si="1"/>
        <v>0</v>
      </c>
      <c r="GJ50" s="15"/>
      <c r="GK50" s="15"/>
      <c r="GL50" s="15"/>
      <c r="GM50" s="15"/>
      <c r="GN50" s="15"/>
      <c r="GO50" s="15"/>
      <c r="GP50" s="15"/>
      <c r="GQ50" s="15"/>
    </row>
    <row r="51" spans="1:199" s="26" customFormat="1" ht="15">
      <c r="A51" s="28"/>
      <c r="B51" s="29"/>
      <c r="C51" s="45" t="s">
        <v>40</v>
      </c>
      <c r="D51" s="30">
        <v>31</v>
      </c>
      <c r="E51" s="31">
        <v>0</v>
      </c>
      <c r="F51" s="31">
        <f t="shared" si="0"/>
        <v>0</v>
      </c>
      <c r="G51" s="32">
        <f t="shared" si="1"/>
        <v>0</v>
      </c>
      <c r="GJ51" s="15"/>
      <c r="GK51" s="15"/>
      <c r="GL51" s="15"/>
      <c r="GM51" s="15"/>
      <c r="GN51" s="15"/>
      <c r="GO51" s="15"/>
      <c r="GP51" s="15"/>
      <c r="GQ51" s="15"/>
    </row>
    <row r="52" spans="1:199" s="26" customFormat="1" ht="15">
      <c r="A52" s="28"/>
      <c r="B52" s="29"/>
      <c r="C52" s="45" t="s">
        <v>25</v>
      </c>
      <c r="D52" s="30">
        <v>425</v>
      </c>
      <c r="E52" s="31">
        <v>0</v>
      </c>
      <c r="F52" s="31">
        <f t="shared" si="0"/>
        <v>0</v>
      </c>
      <c r="G52" s="32">
        <f t="shared" si="1"/>
        <v>0</v>
      </c>
      <c r="GJ52" s="15"/>
      <c r="GK52" s="15"/>
      <c r="GL52" s="15"/>
      <c r="GM52" s="15"/>
      <c r="GN52" s="15"/>
      <c r="GO52" s="15"/>
      <c r="GP52" s="15"/>
      <c r="GQ52" s="15"/>
    </row>
    <row r="53" spans="1:199" s="26" customFormat="1" ht="15">
      <c r="A53" s="28"/>
      <c r="B53" s="29"/>
      <c r="C53" s="45"/>
      <c r="D53" s="30"/>
      <c r="E53" s="31"/>
      <c r="F53" s="31"/>
      <c r="G53" s="32"/>
      <c r="GJ53" s="15"/>
      <c r="GK53" s="15"/>
      <c r="GL53" s="15"/>
      <c r="GM53" s="15"/>
      <c r="GN53" s="15"/>
      <c r="GO53" s="15"/>
      <c r="GP53" s="15"/>
      <c r="GQ53" s="15"/>
    </row>
    <row r="54" spans="1:199" s="26" customFormat="1" ht="15">
      <c r="A54" s="33"/>
      <c r="B54" s="29"/>
      <c r="C54" s="34" t="s">
        <v>24</v>
      </c>
      <c r="D54" s="35"/>
      <c r="E54" s="36">
        <f>SUM(E8,E14,E19,E23,E28,E35,E38,E42,E46,E49)</f>
        <v>0</v>
      </c>
      <c r="F54" s="36"/>
      <c r="G54" s="36"/>
      <c r="GJ54" s="15"/>
      <c r="GK54" s="15"/>
      <c r="GL54" s="15"/>
      <c r="GM54" s="15"/>
      <c r="GN54" s="15"/>
      <c r="GO54" s="15"/>
      <c r="GP54" s="15"/>
      <c r="GQ54" s="15"/>
    </row>
    <row r="55" spans="1:199" s="26" customFormat="1" ht="15">
      <c r="A55" s="33"/>
      <c r="B55" s="29"/>
      <c r="C55" s="37" t="s">
        <v>3</v>
      </c>
      <c r="D55" s="38"/>
      <c r="E55" s="39"/>
      <c r="F55" s="40">
        <f>SUM(F8,F14,F19,F23,F28,F35,F38,F42,F46,F49)</f>
        <v>0</v>
      </c>
      <c r="G55" s="40"/>
      <c r="GJ55" s="15"/>
      <c r="GK55" s="15"/>
      <c r="GL55" s="15"/>
      <c r="GM55" s="15"/>
      <c r="GN55" s="15"/>
      <c r="GO55" s="15"/>
      <c r="GP55" s="15"/>
      <c r="GQ55" s="15"/>
    </row>
    <row r="56" spans="1:199" s="26" customFormat="1" ht="15">
      <c r="A56" s="33"/>
      <c r="B56" s="29"/>
      <c r="C56" s="37" t="s">
        <v>15</v>
      </c>
      <c r="D56" s="38"/>
      <c r="E56" s="39"/>
      <c r="F56" s="41"/>
      <c r="G56" s="40">
        <f>E54+F55</f>
        <v>0</v>
      </c>
      <c r="GJ56" s="15"/>
      <c r="GK56" s="15"/>
      <c r="GL56" s="15"/>
      <c r="GM56" s="15"/>
      <c r="GN56" s="15"/>
      <c r="GO56" s="15"/>
      <c r="GP56" s="15"/>
      <c r="GQ56" s="15"/>
    </row>
    <row r="57" spans="1:199" s="26" customFormat="1" ht="14.25">
      <c r="A57" s="28"/>
      <c r="B57" s="52" t="s">
        <v>41</v>
      </c>
      <c r="C57" s="53" t="s">
        <v>49</v>
      </c>
      <c r="D57" s="42"/>
      <c r="E57" s="43"/>
      <c r="F57" s="43"/>
      <c r="G57" s="44"/>
      <c r="GJ57" s="15"/>
      <c r="GK57" s="15"/>
      <c r="GL57" s="15"/>
      <c r="GM57" s="15"/>
      <c r="GN57" s="15"/>
      <c r="GO57" s="15"/>
      <c r="GP57" s="15"/>
      <c r="GQ57" s="15"/>
    </row>
    <row r="58" spans="1:199" s="26" customFormat="1" ht="14.25">
      <c r="A58" s="28"/>
      <c r="B58" s="52" t="s">
        <v>43</v>
      </c>
      <c r="C58" s="53" t="s">
        <v>48</v>
      </c>
      <c r="D58" s="42"/>
      <c r="E58" s="43"/>
      <c r="F58" s="43"/>
      <c r="G58" s="44"/>
      <c r="GJ58" s="15"/>
      <c r="GK58" s="15"/>
      <c r="GL58" s="15"/>
      <c r="GM58" s="15"/>
      <c r="GN58" s="15"/>
      <c r="GO58" s="15"/>
      <c r="GP58" s="15"/>
      <c r="GQ58" s="15"/>
    </row>
    <row r="59" spans="2:3" ht="28.5">
      <c r="B59" s="54" t="s">
        <v>59</v>
      </c>
      <c r="C59" s="53" t="s">
        <v>60</v>
      </c>
    </row>
  </sheetData>
  <sheetProtection selectLockedCells="1" selectUnlockedCells="1"/>
  <printOptions/>
  <pageMargins left="0.5905511811023623" right="0.5511811023622047" top="0.4330708661417323" bottom="0.4330708661417323" header="0.5118110236220472" footer="0.5118110236220472"/>
  <pageSetup firstPageNumber="1" useFirstPageNumber="1" horizontalDpi="300" verticalDpi="300" orientation="landscape" paperSize="9" scale="80" r:id="rId1"/>
  <headerFooter alignWithMargins="0">
    <oddHeader>&amp;RPříloha č. 4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REDITELKA</dc:creator>
  <cp:keywords/>
  <dc:description/>
  <cp:lastModifiedBy>Hancakova</cp:lastModifiedBy>
  <cp:lastPrinted>2024-04-26T13:06:33Z</cp:lastPrinted>
  <dcterms:created xsi:type="dcterms:W3CDTF">2015-08-03T09:43:52Z</dcterms:created>
  <dcterms:modified xsi:type="dcterms:W3CDTF">2024-04-29T11:37:08Z</dcterms:modified>
  <cp:category/>
  <cp:version/>
  <cp:contentType/>
  <cp:contentStatus/>
</cp:coreProperties>
</file>