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0" yWindow="27" windowWidth="19666" windowHeight="8914"/>
  </bookViews>
  <sheets>
    <sheet name="úvěr" sheetId="1" r:id="rId1"/>
  </sheets>
  <calcPr calcId="125725"/>
</workbook>
</file>

<file path=xl/calcChain.xml><?xml version="1.0" encoding="utf-8"?>
<calcChain xmlns="http://schemas.openxmlformats.org/spreadsheetml/2006/main">
  <c r="C18" i="1"/>
  <c r="D18" s="1"/>
  <c r="D17"/>
  <c r="C17"/>
  <c r="C19" s="1"/>
  <c r="D16"/>
  <c r="D15"/>
  <c r="D14"/>
  <c r="D13"/>
  <c r="D12"/>
  <c r="D11"/>
  <c r="D10"/>
  <c r="D9"/>
  <c r="D8"/>
  <c r="D7"/>
  <c r="D6"/>
  <c r="D19" l="1"/>
</calcChain>
</file>

<file path=xl/sharedStrings.xml><?xml version="1.0" encoding="utf-8"?>
<sst xmlns="http://schemas.openxmlformats.org/spreadsheetml/2006/main" count="20" uniqueCount="20">
  <si>
    <t>Vybrané akce, u nichž čerpání výdajů může být započato až v momentě obdržení „Rozhodnutí o poskytnutí dotace“</t>
  </si>
  <si>
    <t>v tis. Kč</t>
  </si>
  <si>
    <t>Název  akce</t>
  </si>
  <si>
    <t>upravený rozpočet</t>
  </si>
  <si>
    <t>předpokládaná dotace</t>
  </si>
  <si>
    <t>*ZŠ -  projekty z IPRÚ (např. rekonstrukce a vybavení odborných učeben)</t>
  </si>
  <si>
    <t>*Sociální bydlení (OMM)</t>
  </si>
  <si>
    <t>*Chráněné bydlení (OMM)</t>
  </si>
  <si>
    <t>*Komunitní centrum (OMM)</t>
  </si>
  <si>
    <t>*Generel dopravy - SUMP</t>
  </si>
  <si>
    <t>*OPZ - sociální začleňování - koncepce</t>
  </si>
  <si>
    <t>*IPRU - Goethova vyhlídka, zajištění stat.poruch,en.sítě</t>
  </si>
  <si>
    <t>*Cyklostezka A2, Tašovice - Dvory</t>
  </si>
  <si>
    <t>*Cyklostezka A6 - úsek Tuhnická lávka - loděnice</t>
  </si>
  <si>
    <t>*Cyklostezka podél Ohře úsek Dvorský most – Doubský most</t>
  </si>
  <si>
    <t>*Atletický stadion Karlovy Vary (AS K.Vary)</t>
  </si>
  <si>
    <t>Celkem</t>
  </si>
  <si>
    <t>*IPRU - Městské divadlo - střecha</t>
  </si>
  <si>
    <t>*Cyklost. A5 - Meandr Ohře - Tuhnická lávka</t>
  </si>
  <si>
    <t>V Karlových Varech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</si>
</sst>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14" fontId="0" fillId="0" borderId="0" xfId="0" applyNumberFormat="1"/>
  </cellXfs>
  <cellStyles count="4">
    <cellStyle name="normální" xfId="0" builtinId="0"/>
    <cellStyle name="normální 11" xfId="1"/>
    <cellStyle name="normální 4" xfId="2"/>
    <cellStyle name="Normální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>
      <selection activeCell="B22" sqref="B22"/>
    </sheetView>
  </sheetViews>
  <sheetFormatPr defaultRowHeight="14.4"/>
  <cols>
    <col min="1" max="1" width="2.875" customWidth="1"/>
    <col min="2" max="2" width="65.25" customWidth="1"/>
    <col min="3" max="3" width="11.375" customWidth="1"/>
    <col min="4" max="4" width="11.625" customWidth="1"/>
  </cols>
  <sheetData>
    <row r="2" spans="2:4">
      <c r="B2" s="9" t="s">
        <v>0</v>
      </c>
      <c r="C2" s="9"/>
      <c r="D2" s="9"/>
    </row>
    <row r="4" spans="2:4">
      <c r="B4" t="s">
        <v>1</v>
      </c>
    </row>
    <row r="5" spans="2:4" ht="27.45">
      <c r="B5" s="1" t="s">
        <v>2</v>
      </c>
      <c r="C5" s="2" t="s">
        <v>3</v>
      </c>
      <c r="D5" s="2" t="s">
        <v>4</v>
      </c>
    </row>
    <row r="6" spans="2:4">
      <c r="B6" s="3" t="s">
        <v>5</v>
      </c>
      <c r="C6" s="4">
        <v>15000</v>
      </c>
      <c r="D6" s="4">
        <f>C6*0.8</f>
        <v>12000</v>
      </c>
    </row>
    <row r="7" spans="2:4">
      <c r="B7" s="3" t="s">
        <v>6</v>
      </c>
      <c r="C7" s="4">
        <v>14990</v>
      </c>
      <c r="D7" s="4">
        <f t="shared" ref="D7:D15" si="0">C7*0.8</f>
        <v>11992</v>
      </c>
    </row>
    <row r="8" spans="2:4">
      <c r="B8" s="3" t="s">
        <v>7</v>
      </c>
      <c r="C8" s="4">
        <v>10000</v>
      </c>
      <c r="D8" s="4">
        <f t="shared" si="0"/>
        <v>8000</v>
      </c>
    </row>
    <row r="9" spans="2:4">
      <c r="B9" s="3" t="s">
        <v>8</v>
      </c>
      <c r="C9" s="4">
        <v>10277</v>
      </c>
      <c r="D9" s="4">
        <f t="shared" si="0"/>
        <v>8221.6</v>
      </c>
    </row>
    <row r="10" spans="2:4">
      <c r="B10" s="3" t="s">
        <v>9</v>
      </c>
      <c r="C10" s="4">
        <v>3600</v>
      </c>
      <c r="D10" s="4">
        <f>C10*0.9</f>
        <v>3240</v>
      </c>
    </row>
    <row r="11" spans="2:4">
      <c r="B11" s="3" t="s">
        <v>10</v>
      </c>
      <c r="C11" s="4">
        <v>3789</v>
      </c>
      <c r="D11" s="4">
        <f t="shared" si="0"/>
        <v>3031.2000000000003</v>
      </c>
    </row>
    <row r="12" spans="2:4">
      <c r="B12" s="3" t="s">
        <v>11</v>
      </c>
      <c r="C12" s="4">
        <v>31491</v>
      </c>
      <c r="D12" s="4">
        <f t="shared" si="0"/>
        <v>25192.800000000003</v>
      </c>
    </row>
    <row r="13" spans="2:4">
      <c r="B13" s="3" t="s">
        <v>12</v>
      </c>
      <c r="C13" s="4">
        <v>3600</v>
      </c>
      <c r="D13" s="4">
        <f t="shared" si="0"/>
        <v>2880</v>
      </c>
    </row>
    <row r="14" spans="2:4">
      <c r="B14" s="3" t="s">
        <v>13</v>
      </c>
      <c r="C14" s="4">
        <v>4800</v>
      </c>
      <c r="D14" s="4">
        <f t="shared" si="0"/>
        <v>3840</v>
      </c>
    </row>
    <row r="15" spans="2:4">
      <c r="B15" s="3" t="s">
        <v>14</v>
      </c>
      <c r="C15" s="4">
        <v>25000</v>
      </c>
      <c r="D15" s="4">
        <f t="shared" si="0"/>
        <v>20000</v>
      </c>
    </row>
    <row r="16" spans="2:4">
      <c r="B16" s="3" t="s">
        <v>15</v>
      </c>
      <c r="C16" s="4">
        <v>20000</v>
      </c>
      <c r="D16" s="4">
        <f>C16*0.4</f>
        <v>8000</v>
      </c>
    </row>
    <row r="17" spans="2:4">
      <c r="B17" s="3" t="s">
        <v>17</v>
      </c>
      <c r="C17" s="4">
        <f>12258</f>
        <v>12258</v>
      </c>
      <c r="D17" s="5">
        <f>C17*0.85</f>
        <v>10419.299999999999</v>
      </c>
    </row>
    <row r="18" spans="2:4">
      <c r="B18" s="3" t="s">
        <v>18</v>
      </c>
      <c r="C18" s="4">
        <f>4258</f>
        <v>4258</v>
      </c>
      <c r="D18" s="5">
        <f>C18*0.85</f>
        <v>3619.2999999999997</v>
      </c>
    </row>
    <row r="19" spans="2:4" s="8" customFormat="1">
      <c r="B19" s="6" t="s">
        <v>16</v>
      </c>
      <c r="C19" s="7">
        <f>SUM(C6:C18)</f>
        <v>159063</v>
      </c>
      <c r="D19" s="7">
        <f>SUM(D6:D18)</f>
        <v>120436.20000000001</v>
      </c>
    </row>
    <row r="21" spans="2:4">
      <c r="B21" s="10" t="s">
        <v>19</v>
      </c>
    </row>
    <row r="22" spans="2:4">
      <c r="B22" s="11">
        <v>42766</v>
      </c>
    </row>
  </sheetData>
  <mergeCells count="1">
    <mergeCell ref="B2:D2"/>
  </mergeCells>
  <pageMargins left="0.52" right="0.43" top="0.78740157499999996" bottom="0.78740157499999996" header="0.3" footer="0.3"/>
  <pageSetup paperSize="9" orientation="portrait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úvěr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kastner</dc:creator>
  <cp:lastModifiedBy>kastner</cp:lastModifiedBy>
  <cp:lastPrinted>2017-01-31T12:13:29Z</cp:lastPrinted>
  <dcterms:created xsi:type="dcterms:W3CDTF">2017-01-30T10:32:03Z</dcterms:created>
  <dcterms:modified xsi:type="dcterms:W3CDTF">2017-01-31T12:14:12Z</dcterms:modified>
</cp:coreProperties>
</file>