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/>
  <xr:revisionPtr revIDLastSave="1" documentId="13_ncr:1_{6AC97BF0-4B66-4C28-8775-E9592BAD245A}" xr6:coauthVersionLast="45" xr6:coauthVersionMax="45" xr10:uidLastSave="{E293FA0E-F300-4C92-8424-91D6FC12CBB7}"/>
  <bookViews>
    <workbookView showHorizontalScroll="0" showVerticalScroll="0" xWindow="-108" yWindow="-108" windowWidth="23256" windowHeight="12576" xr2:uid="{00000000-000D-0000-FFFF-FFFF00000000}"/>
  </bookViews>
  <sheets>
    <sheet name="Položkový rozpočet" sheetId="1" r:id="rId1"/>
  </sheets>
  <definedNames>
    <definedName name="_xlnm.Print_Area" localSheetId="0">'Položkový rozpočet'!$B$1:$L$34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9" i="1" l="1"/>
  <c r="H26" i="1" l="1"/>
  <c r="K26" i="1" l="1"/>
  <c r="G19" i="1"/>
  <c r="J19" i="1" s="1"/>
  <c r="L19" i="1" s="1"/>
  <c r="G11" i="1"/>
  <c r="J11" i="1" s="1"/>
  <c r="L11" i="1" s="1"/>
  <c r="G10" i="1"/>
  <c r="J10" i="1" s="1"/>
  <c r="L10" i="1" s="1"/>
  <c r="G9" i="1"/>
  <c r="J9" i="1" s="1"/>
  <c r="L9" i="1" s="1"/>
  <c r="G8" i="1"/>
  <c r="J8" i="1" s="1"/>
  <c r="L8" i="1" s="1"/>
  <c r="G7" i="1"/>
  <c r="J7" i="1" s="1"/>
  <c r="L7" i="1" s="1"/>
  <c r="L26" i="1" l="1"/>
  <c r="G14" i="1"/>
  <c r="J14" i="1" s="1"/>
  <c r="L14" i="1" s="1"/>
  <c r="G12" i="1"/>
  <c r="J12" i="1" s="1"/>
  <c r="L12" i="1" s="1"/>
  <c r="G6" i="1"/>
  <c r="G18" i="1"/>
  <c r="J18" i="1" s="1"/>
  <c r="L18" i="1" s="1"/>
  <c r="G22" i="1"/>
  <c r="J22" i="1" s="1"/>
  <c r="L22" i="1" s="1"/>
  <c r="G17" i="1"/>
  <c r="J17" i="1" s="1"/>
  <c r="L17" i="1" s="1"/>
  <c r="J6" i="1" l="1"/>
  <c r="H25" i="1"/>
  <c r="K25" i="1" s="1"/>
  <c r="L25" i="1" s="1"/>
  <c r="L6" i="1" l="1"/>
  <c r="D23" i="1"/>
  <c r="G23" i="1" s="1"/>
  <c r="J23" i="1" l="1"/>
  <c r="G27" i="1"/>
  <c r="F31" i="1" s="1"/>
  <c r="H24" i="1"/>
  <c r="K24" i="1" l="1"/>
  <c r="H27" i="1"/>
  <c r="F32" i="1" s="1"/>
  <c r="L23" i="1"/>
  <c r="J27" i="1"/>
  <c r="C34" i="1"/>
  <c r="L24" i="1" l="1"/>
  <c r="L27" i="1" s="1"/>
  <c r="K27" i="1"/>
  <c r="C27" i="1"/>
  <c r="F30" i="1" s="1"/>
  <c r="H30" i="1" s="1"/>
  <c r="G30" i="1" s="1"/>
  <c r="H32" i="1" l="1"/>
  <c r="G32" i="1" s="1"/>
  <c r="H31" i="1"/>
  <c r="G31" i="1" l="1"/>
  <c r="E31" i="1"/>
  <c r="E32" i="1"/>
</calcChain>
</file>

<file path=xl/sharedStrings.xml><?xml version="1.0" encoding="utf-8"?>
<sst xmlns="http://schemas.openxmlformats.org/spreadsheetml/2006/main" count="119" uniqueCount="75">
  <si>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</si>
  <si>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</si>
  <si>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</si>
  <si>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</si>
  <si>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</si>
  <si>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</si>
  <si>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</si>
  <si>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</si>
  <si>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</si>
  <si>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</si>
  <si>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</si>
  <si>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</si>
  <si>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</si>
  <si>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1.2</t>
  </si>
  <si>
    <t>1.3</t>
  </si>
  <si>
    <t>1.4</t>
  </si>
  <si>
    <t>1.5</t>
  </si>
  <si>
    <t>1.6</t>
  </si>
  <si>
    <t>1.7</t>
  </si>
  <si>
    <t>1.8</t>
  </si>
  <si>
    <t>kpl</t>
  </si>
  <si>
    <t>2.</t>
  </si>
  <si>
    <t>Montážní práce</t>
  </si>
  <si>
    <t>3.</t>
  </si>
  <si>
    <t>Ostatní</t>
  </si>
  <si>
    <t>3.1</t>
  </si>
  <si>
    <t>3.2</t>
  </si>
  <si>
    <t>3.4</t>
  </si>
  <si>
    <t>hod</t>
  </si>
  <si>
    <t>3.5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</si>
  <si>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</si>
  <si>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</si>
  <si>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</si>
  <si>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</si>
  <si>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</si>
  <si>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</si>
  <si>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</si>
  <si>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</si>
  <si>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z toho způsobilé výdaje</t>
  </si>
  <si>
    <t>z toho nezpůsobilé výdaje</t>
  </si>
  <si>
    <t>Dne:</t>
  </si>
  <si>
    <t>Pronájem montážní plošiny (hod.)</t>
  </si>
  <si>
    <t>DPH 21%</t>
  </si>
  <si>
    <t>Výdaje v Kč s DPH</t>
  </si>
  <si>
    <t>m</t>
  </si>
  <si>
    <t xml:space="preserve">Montáž nového svítidla </t>
  </si>
  <si>
    <t>3.3</t>
  </si>
  <si>
    <t>2.1</t>
  </si>
  <si>
    <t>2.2</t>
  </si>
  <si>
    <t>Příplatek za recyklaci svítidel</t>
  </si>
  <si>
    <t>Zpracoval:</t>
  </si>
  <si>
    <t>5.</t>
  </si>
  <si>
    <t>6.</t>
  </si>
  <si>
    <t>set</t>
  </si>
  <si>
    <t>Kabel CYKY 3x1,5 mm</t>
  </si>
  <si>
    <t>2.3</t>
  </si>
  <si>
    <t>Odvoz a likvidace demontovaného materiálu</t>
  </si>
  <si>
    <t>Demontáž stávajícího svítidla</t>
  </si>
  <si>
    <t>Výkaz výměr - Karlovy Vary</t>
  </si>
  <si>
    <t>Výměna kabelu CYKY 3x1,5 mm</t>
  </si>
  <si>
    <t>Silniční LED svítidlo 14W/2700K/CLO/Stmívání</t>
  </si>
  <si>
    <t>Silniční LED svítidlo 16W/2700K/CLO/Stmívání</t>
  </si>
  <si>
    <t>Silniční LED svítidlo 23W/2700K/CLO/Stmívání</t>
  </si>
  <si>
    <t>Silniční LED svítidlo 28W/2700K/CLO/Stmívání</t>
  </si>
  <si>
    <t>Silniční LED svítidlo 31W/2700K/CLO/Stmívání</t>
  </si>
  <si>
    <t>Silniční LED svítidlo 39W/2700K/CLO/Stmívání</t>
  </si>
  <si>
    <t>Silniční LED svítidlo 54W/2700K/CLO/Stmívání</t>
  </si>
  <si>
    <t>Modernizace části veřejného osvětlení ve městě Karlovy Vary NPŽP výzva č. 6/2018</t>
  </si>
  <si>
    <t>Drobný a pomocný materiál</t>
  </si>
  <si>
    <t>Revize</t>
  </si>
  <si>
    <t>Pozn:</t>
  </si>
  <si>
    <t>modře podbarvená pole účastník změní pouze pokud je to třeba na základě výsledku výpočtů</t>
  </si>
  <si>
    <t>žlutě podbarvená pole účastník vyplní vždy</t>
  </si>
  <si>
    <t>Příloha č.4 ZD</t>
  </si>
  <si>
    <r>
      <t xml:space="preserve">kontrolní součet (počet svítidel </t>
    </r>
    <r>
      <rPr>
        <b/>
        <i/>
        <sz val="9"/>
        <color rgb="FFFF0000"/>
        <rFont val="Calibri"/>
        <family val="2"/>
        <charset val="238"/>
        <scheme val="minor"/>
      </rPr>
      <t>= 290</t>
    </r>
    <r>
      <rPr>
        <i/>
        <sz val="9"/>
        <color rgb="FFFF0000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</si>
</sst>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44" fontId="5" fillId="0" borderId="0" applyFont="0" applyFill="0" applyBorder="0" applyAlignment="0" applyProtection="0"/>
    <xf numFmtId="0" fontId="3" fillId="0" borderId="0"/>
    <xf numFmtId="0" fontId="3" fillId="0" borderId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Border="0" applyProtection="0"/>
    <xf numFmtId="0" fontId="2" fillId="0" borderId="0"/>
    <xf numFmtId="44" fontId="2" fillId="0" borderId="0" applyFont="0" applyFill="0" applyBorder="0" applyAlignment="0" applyProtection="0"/>
    <xf numFmtId="0" fontId="13" fillId="0" borderId="0" applyNumberFormat="0" applyFill="0" applyBorder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/>
    <xf numFmtId="0" fontId="7" fillId="0" borderId="2" xfId="0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center" vertical="center" wrapText="1"/>
    </xf>
    <xf numFmtId="44" fontId="9" fillId="0" borderId="2" xfId="1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vertical="center"/>
    </xf>
    <xf numFmtId="44" fontId="9" fillId="0" borderId="7" xfId="1" applyFont="1" applyFill="1" applyBorder="1" applyAlignment="1">
      <alignment horizontal="center"/>
    </xf>
    <xf numFmtId="44" fontId="9" fillId="0" borderId="2" xfId="1" applyFont="1" applyFill="1" applyBorder="1" applyAlignment="1">
      <alignment horizontal="center" vertical="center"/>
    </xf>
    <xf numFmtId="0" fontId="9" fillId="0" borderId="2" xfId="6" applyFont="1" applyFill="1" applyBorder="1"/>
    <xf numFmtId="2" fontId="9" fillId="0" borderId="0" xfId="3" applyNumberFormat="1" applyFont="1" applyFill="1" applyBorder="1" applyAlignment="1">
      <alignment horizontal="center" vertic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/>
    </xf>
    <xf numFmtId="44" fontId="9" fillId="0" borderId="0" xfId="1" applyFont="1" applyFill="1" applyBorder="1" applyAlignment="1">
      <alignment horizontal="center" vertical="center"/>
    </xf>
    <xf numFmtId="44" fontId="9" fillId="0" borderId="0" xfId="1" applyFont="1" applyFill="1" applyBorder="1" applyAlignment="1">
      <alignment horizontal="center"/>
    </xf>
    <xf numFmtId="0" fontId="9" fillId="0" borderId="2" xfId="3" applyFont="1" applyFill="1" applyBorder="1"/>
    <xf numFmtId="0" fontId="9" fillId="0" borderId="2" xfId="3" applyFont="1" applyFill="1" applyBorder="1" applyAlignment="1">
      <alignment horizontal="center"/>
    </xf>
    <xf numFmtId="49" fontId="9" fillId="0" borderId="2" xfId="3" applyNumberFormat="1" applyFont="1" applyFill="1" applyBorder="1" applyAlignment="1">
      <alignment horizontal="center"/>
    </xf>
    <xf numFmtId="44" fontId="7" fillId="0" borderId="2" xfId="3" applyNumberFormat="1" applyFont="1" applyFill="1" applyBorder="1"/>
    <xf numFmtId="0" fontId="7" fillId="0" borderId="4" xfId="3" applyFont="1" applyFill="1" applyBorder="1" applyAlignment="1"/>
    <xf numFmtId="0" fontId="10" fillId="0" borderId="2" xfId="4" applyFont="1" applyFill="1" applyBorder="1" applyAlignment="1">
      <alignment wrapText="1"/>
    </xf>
    <xf numFmtId="0" fontId="10" fillId="0" borderId="2" xfId="4" applyFont="1" applyFill="1" applyBorder="1" applyAlignment="1">
      <alignment horizontal="center" vertical="center" wrapText="1"/>
    </xf>
    <xf numFmtId="10" fontId="10" fillId="0" borderId="2" xfId="2" applyNumberFormat="1" applyFont="1" applyFill="1" applyBorder="1" applyAlignment="1">
      <alignment wrapText="1"/>
    </xf>
    <xf numFmtId="44" fontId="10" fillId="0" borderId="2" xfId="1" applyFont="1" applyFill="1" applyBorder="1" applyAlignment="1">
      <alignment wrapText="1"/>
    </xf>
    <xf numFmtId="49" fontId="9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wrapText="1"/>
    </xf>
    <xf numFmtId="44" fontId="9" fillId="0" borderId="0" xfId="1" applyFont="1" applyFill="1" applyBorder="1"/>
    <xf numFmtId="44" fontId="9" fillId="0" borderId="3" xfId="1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/>
    </xf>
    <xf numFmtId="49" fontId="7" fillId="0" borderId="0" xfId="3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4" fontId="8" fillId="0" borderId="0" xfId="1" applyFont="1" applyFill="1" applyBorder="1" applyAlignment="1">
      <alignment horizontal="center" vertical="center" wrapText="1"/>
    </xf>
    <xf numFmtId="49" fontId="7" fillId="0" borderId="8" xfId="3" applyNumberFormat="1" applyFont="1" applyFill="1" applyBorder="1" applyAlignment="1">
      <alignment horizontal="center" vertical="center"/>
    </xf>
    <xf numFmtId="0" fontId="7" fillId="0" borderId="2" xfId="3" applyFont="1" applyFill="1" applyBorder="1"/>
    <xf numFmtId="44" fontId="9" fillId="0" borderId="2" xfId="1" applyFont="1" applyFill="1" applyBorder="1"/>
    <xf numFmtId="44" fontId="9" fillId="0" borderId="0" xfId="0" applyNumberFormat="1" applyFont="1" applyFill="1" applyBorder="1"/>
    <xf numFmtId="49" fontId="7" fillId="0" borderId="2" xfId="3" applyNumberFormat="1" applyFont="1" applyFill="1" applyBorder="1" applyAlignment="1">
      <alignment horizontal="center" vertical="center"/>
    </xf>
    <xf numFmtId="49" fontId="9" fillId="0" borderId="2" xfId="3" applyNumberFormat="1" applyFont="1" applyFill="1" applyBorder="1" applyAlignment="1">
      <alignment horizontal="center" vertical="center"/>
    </xf>
    <xf numFmtId="44" fontId="9" fillId="0" borderId="3" xfId="1" applyFont="1" applyFill="1" applyBorder="1"/>
    <xf numFmtId="0" fontId="7" fillId="0" borderId="2" xfId="3" applyFont="1" applyFill="1" applyBorder="1" applyAlignment="1">
      <alignment horizontal="center" vertical="center"/>
    </xf>
    <xf numFmtId="44" fontId="7" fillId="0" borderId="2" xfId="1" applyFont="1" applyFill="1" applyBorder="1"/>
    <xf numFmtId="44" fontId="7" fillId="0" borderId="2" xfId="3" applyNumberFormat="1" applyFont="1" applyFill="1" applyBorder="1" applyAlignment="1">
      <alignment horizontal="center" vertical="center"/>
    </xf>
    <xf numFmtId="44" fontId="7" fillId="0" borderId="0" xfId="3" applyNumberFormat="1" applyFont="1" applyFill="1" applyBorder="1"/>
    <xf numFmtId="0" fontId="9" fillId="0" borderId="0" xfId="4" applyFont="1" applyFill="1" applyBorder="1" applyAlignment="1">
      <alignment wrapText="1"/>
    </xf>
    <xf numFmtId="0" fontId="7" fillId="0" borderId="2" xfId="3" applyFont="1" applyFill="1" applyBorder="1" applyAlignment="1">
      <alignment horizontal="center"/>
    </xf>
    <xf numFmtId="44" fontId="7" fillId="0" borderId="2" xfId="1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44" fontId="9" fillId="0" borderId="0" xfId="1" applyFont="1" applyFill="1" applyBorder="1" applyAlignment="1">
      <alignment horizontal="left"/>
    </xf>
    <xf numFmtId="49" fontId="9" fillId="0" borderId="3" xfId="3" applyNumberFormat="1" applyFont="1" applyFill="1" applyBorder="1" applyAlignment="1">
      <alignment horizontal="center" vertical="center"/>
    </xf>
    <xf numFmtId="14" fontId="10" fillId="0" borderId="3" xfId="3" applyNumberFormat="1" applyFont="1" applyFill="1" applyBorder="1" applyAlignment="1">
      <alignment horizontal="left" wrapText="1"/>
    </xf>
    <xf numFmtId="0" fontId="9" fillId="0" borderId="3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/>
    </xf>
    <xf numFmtId="44" fontId="9" fillId="0" borderId="3" xfId="1" applyFont="1" applyFill="1" applyBorder="1" applyAlignment="1">
      <alignment horizontal="right"/>
    </xf>
    <xf numFmtId="49" fontId="12" fillId="0" borderId="2" xfId="3" applyNumberFormat="1" applyFont="1" applyFill="1" applyBorder="1" applyAlignment="1">
      <alignment horizontal="center" vertical="center"/>
    </xf>
    <xf numFmtId="0" fontId="7" fillId="0" borderId="8" xfId="3" applyFont="1" applyFill="1" applyBorder="1" applyAlignment="1"/>
    <xf numFmtId="0" fontId="7" fillId="0" borderId="9" xfId="3" applyFont="1" applyFill="1" applyBorder="1" applyAlignment="1"/>
    <xf numFmtId="0" fontId="7" fillId="0" borderId="7" xfId="3" applyFont="1" applyFill="1" applyBorder="1" applyAlignment="1"/>
    <xf numFmtId="2" fontId="9" fillId="0" borderId="5" xfId="3" applyNumberFormat="1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2" xfId="6" applyFont="1" applyBorder="1"/>
    <xf numFmtId="44" fontId="9" fillId="0" borderId="3" xfId="1" applyFont="1" applyFill="1" applyBorder="1" applyAlignment="1"/>
    <xf numFmtId="0" fontId="16" fillId="0" borderId="2" xfId="0" applyFont="1" applyBorder="1" applyAlignment="1">
      <alignment horizontal="center" vertical="center"/>
    </xf>
    <xf numFmtId="44" fontId="9" fillId="0" borderId="6" xfId="1" applyFont="1" applyFill="1" applyBorder="1" applyAlignment="1">
      <alignment horizontal="center" vertical="center"/>
    </xf>
    <xf numFmtId="0" fontId="9" fillId="3" borderId="2" xfId="6" applyFont="1" applyFill="1" applyBorder="1"/>
    <xf numFmtId="0" fontId="9" fillId="3" borderId="2" xfId="3" applyFont="1" applyFill="1" applyBorder="1" applyAlignment="1">
      <alignment horizontal="center" vertical="center"/>
    </xf>
    <xf numFmtId="44" fontId="9" fillId="2" borderId="6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8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0" fontId="14" fillId="0" borderId="8" xfId="3" applyFont="1" applyBorder="1" applyAlignment="1">
      <alignment horizontal="left"/>
    </xf>
    <xf numFmtId="0" fontId="14" fillId="0" borderId="9" xfId="3" applyFont="1" applyBorder="1" applyAlignment="1">
      <alignment horizontal="left"/>
    </xf>
    <xf numFmtId="0" fontId="14" fillId="0" borderId="7" xfId="3" applyFont="1" applyBorder="1" applyAlignment="1">
      <alignment horizontal="left"/>
    </xf>
    <xf numFmtId="44" fontId="9" fillId="0" borderId="3" xfId="1" applyFont="1" applyFill="1" applyBorder="1" applyAlignment="1">
      <alignment horizontal="center"/>
    </xf>
    <xf numFmtId="0" fontId="7" fillId="0" borderId="8" xfId="3" applyFont="1" applyFill="1" applyBorder="1" applyAlignment="1">
      <alignment horizontal="left"/>
    </xf>
    <xf numFmtId="0" fontId="7" fillId="0" borderId="9" xfId="3" applyFont="1" applyFill="1" applyBorder="1" applyAlignment="1">
      <alignment horizontal="left"/>
    </xf>
    <xf numFmtId="0" fontId="7" fillId="0" borderId="7" xfId="3" applyFont="1" applyFill="1" applyBorder="1" applyAlignment="1">
      <alignment horizontal="left"/>
    </xf>
    <xf numFmtId="49" fontId="7" fillId="0" borderId="2" xfId="3" applyNumberFormat="1" applyFont="1" applyFill="1" applyBorder="1" applyAlignment="1">
      <alignment horizontal="center" wrapText="1"/>
    </xf>
    <xf numFmtId="0" fontId="17" fillId="3" borderId="2" xfId="3" applyFont="1" applyFill="1" applyBorder="1" applyAlignment="1">
      <alignment horizontal="center" vertical="center" wrapText="1"/>
    </xf>
  </cellXfs>
  <cellStyles count="21">
    <cellStyle name="Měna" xfId="1" builtinId="4"/>
    <cellStyle name="Měna 2" xfId="5" xr:uid="{5126F30C-354F-4AF0-BFCF-AC3913FD643D}"/>
    <cellStyle name="Měna 2 2" xfId="13" xr:uid="{1F6BEBF6-D238-4B6A-90B4-2E0C460789D7}"/>
    <cellStyle name="Měna 3" xfId="15" xr:uid="{6ABFE8E7-E190-453D-B0BC-DDBFF1D07EDE}"/>
    <cellStyle name="Měna 4" xfId="8" xr:uid="{D349DEC1-BD49-4DBE-BEAE-9458C7B997B7}"/>
    <cellStyle name="Měna 5" xfId="18" xr:uid="{0CD7FB7B-ACFA-4D47-8CFD-633F0D1E3574}"/>
    <cellStyle name="Normální" xfId="0" builtinId="0"/>
    <cellStyle name="Normální 17" xfId="3" xr:uid="{DC2148E9-BEBE-44BC-8643-F9DEF88E2987}"/>
    <cellStyle name="Normální 17 2" xfId="6" xr:uid="{AFA0C086-C688-41B3-9A46-ECA583E7B1DF}"/>
    <cellStyle name="Normální 17 2 2" xfId="16" xr:uid="{BB75626F-DBFC-4C7F-B4E0-92FC271448E3}"/>
    <cellStyle name="Normální 17 3" xfId="9" xr:uid="{C70FEC8D-8E58-4006-8073-DAE70CA655D8}"/>
    <cellStyle name="Normální 17 4" xfId="19" xr:uid="{F10E86E3-4361-44BD-8690-308D516E6A9D}"/>
    <cellStyle name="Normální 18" xfId="4" xr:uid="{FCD58F99-9C90-4B7F-BCCD-6DFE413B06F7}"/>
    <cellStyle name="Normální 18 2" xfId="7" xr:uid="{611F326A-2A40-41FA-B9B8-18E11EF8DC4D}"/>
    <cellStyle name="Normální 18 2 2" xfId="17" xr:uid="{C6411AEB-842E-40BA-AB95-E20E3A909A47}"/>
    <cellStyle name="Normální 18 3" xfId="10" xr:uid="{676F3739-5BFB-4518-ADF9-4A936375056A}"/>
    <cellStyle name="Normální 18 4" xfId="20" xr:uid="{AFE065A1-21E5-4BE8-8289-D3838AD84324}"/>
    <cellStyle name="Normální 2" xfId="12" xr:uid="{A212B405-809E-458A-9303-2F1DE01D97AA}"/>
    <cellStyle name="Normální 22 2" xfId="14" xr:uid="{3BF30C85-C80C-4A1D-B5A2-1635DC0821EB}"/>
    <cellStyle name="Pivot Table Value" xfId="11" xr:uid="{80C6BCD1-4309-4C20-89A5-828CAC8A51CB}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4"/>
  <sheetViews>
    <sheetView tabSelected="1" topLeftCell="A4" zoomScaleNormal="100" workbookViewId="0">
      <selection activeCell="C7" sqref="C7"/>
    </sheetView>
  </sheetViews>
  <sheetFormatPr defaultColWidth="9.109375" defaultRowHeight="13.8" x14ac:dyDescent="0.3"/>
  <cols>
    <col min="1" max="1" width="3.109375" style="29" customWidth="1"/>
    <col min="2" max="2" width="5.33203125" style="27" bestFit="1" customWidth="1"/>
    <col min="3" max="3" width="38.109375" style="29" bestFit="1" customWidth="1"/>
    <col min="4" max="4" width="8" style="27" bestFit="1" customWidth="1"/>
    <col min="5" max="5" width="9.33203125" style="29" customWidth="1"/>
    <col min="6" max="6" width="14.88671875" style="29" bestFit="1" customWidth="1"/>
    <col min="7" max="7" width="14.6640625" style="27" bestFit="1" customWidth="1"/>
    <col min="8" max="8" width="14.88671875" style="27" bestFit="1" customWidth="1"/>
    <col min="9" max="9" width="3" style="29" customWidth="1"/>
    <col min="10" max="10" width="14.88671875" style="29" bestFit="1" customWidth="1"/>
    <col min="11" max="11" width="12.33203125" style="29" bestFit="1" customWidth="1"/>
    <col min="12" max="12" width="13.44140625" style="29" bestFit="1" customWidth="1"/>
    <col min="13" max="13" width="10.109375" style="28" customWidth="1"/>
    <col min="14" max="14" width="12.33203125" style="29" bestFit="1" customWidth="1"/>
    <col min="15" max="16384" width="9.109375" style="29"/>
  </cols>
  <sheetData>
    <row r="1" spans="2:13" x14ac:dyDescent="0.3">
      <c r="B1" s="72" t="s">
        <v>67</v>
      </c>
      <c r="C1" s="72"/>
      <c r="D1" s="72"/>
      <c r="E1" s="72"/>
      <c r="F1" s="72"/>
      <c r="G1" s="72"/>
      <c r="H1" s="72"/>
      <c r="J1" s="71" t="s">
        <v>73</v>
      </c>
      <c r="K1" s="71"/>
      <c r="L1" s="71"/>
    </row>
    <row r="2" spans="2:13" x14ac:dyDescent="0.3">
      <c r="B2" s="86" t="s">
        <v>58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31"/>
    </row>
    <row r="3" spans="2:13" x14ac:dyDescent="0.3">
      <c r="B3" s="75" t="s">
        <v>0</v>
      </c>
      <c r="C3" s="76" t="s">
        <v>1</v>
      </c>
      <c r="D3" s="76" t="s">
        <v>2</v>
      </c>
      <c r="E3" s="77" t="s">
        <v>3</v>
      </c>
      <c r="F3" s="73" t="s">
        <v>4</v>
      </c>
      <c r="G3" s="73"/>
      <c r="H3" s="73"/>
      <c r="I3" s="1"/>
      <c r="J3" s="73" t="s">
        <v>43</v>
      </c>
      <c r="K3" s="73"/>
      <c r="L3" s="74" t="s">
        <v>42</v>
      </c>
      <c r="M3" s="32"/>
    </row>
    <row r="4" spans="2:13" x14ac:dyDescent="0.3">
      <c r="B4" s="75"/>
      <c r="C4" s="76"/>
      <c r="D4" s="76"/>
      <c r="E4" s="77"/>
      <c r="F4" s="2" t="s">
        <v>5</v>
      </c>
      <c r="G4" s="2" t="s">
        <v>6</v>
      </c>
      <c r="H4" s="2" t="s">
        <v>7</v>
      </c>
      <c r="I4" s="2"/>
      <c r="J4" s="2" t="s">
        <v>6</v>
      </c>
      <c r="K4" s="2" t="s">
        <v>7</v>
      </c>
      <c r="L4" s="74"/>
      <c r="M4" s="33"/>
    </row>
    <row r="5" spans="2:13" x14ac:dyDescent="0.3">
      <c r="B5" s="34" t="s">
        <v>8</v>
      </c>
      <c r="C5" s="56" t="s">
        <v>9</v>
      </c>
      <c r="D5" s="57"/>
      <c r="E5" s="57"/>
      <c r="F5" s="57"/>
      <c r="G5" s="57"/>
      <c r="H5" s="57"/>
      <c r="I5" s="57"/>
      <c r="J5" s="57"/>
      <c r="K5" s="58"/>
      <c r="L5" s="74"/>
      <c r="M5" s="13"/>
    </row>
    <row r="6" spans="2:13" x14ac:dyDescent="0.3">
      <c r="B6" s="59" t="s">
        <v>10</v>
      </c>
      <c r="C6" s="65" t="s">
        <v>60</v>
      </c>
      <c r="D6" s="66">
        <v>142</v>
      </c>
      <c r="E6" s="5" t="s">
        <v>11</v>
      </c>
      <c r="F6" s="67"/>
      <c r="G6" s="6">
        <f t="shared" ref="G6:G14" si="0">D6*F6</f>
        <v>0</v>
      </c>
      <c r="H6" s="6" t="s">
        <v>12</v>
      </c>
      <c r="I6" s="3"/>
      <c r="J6" s="3">
        <f t="shared" ref="J6:J14" si="1">G6*1.21</f>
        <v>0</v>
      </c>
      <c r="K6" s="3" t="s">
        <v>12</v>
      </c>
      <c r="L6" s="3">
        <f t="shared" ref="L6:L14" si="2">J6-G6</f>
        <v>0</v>
      </c>
      <c r="M6" s="13"/>
    </row>
    <row r="7" spans="2:13" x14ac:dyDescent="0.3">
      <c r="B7" s="59" t="s">
        <v>13</v>
      </c>
      <c r="C7" s="65" t="s">
        <v>61</v>
      </c>
      <c r="D7" s="66">
        <v>35</v>
      </c>
      <c r="E7" s="5" t="s">
        <v>11</v>
      </c>
      <c r="F7" s="67"/>
      <c r="G7" s="6">
        <f t="shared" ref="G7:G11" si="3">D7*F7</f>
        <v>0</v>
      </c>
      <c r="H7" s="6" t="s">
        <v>12</v>
      </c>
      <c r="I7" s="3"/>
      <c r="J7" s="3">
        <f t="shared" ref="J7:J11" si="4">G7*1.21</f>
        <v>0</v>
      </c>
      <c r="K7" s="3" t="s">
        <v>12</v>
      </c>
      <c r="L7" s="3">
        <f t="shared" ref="L7:L11" si="5">J7-G7</f>
        <v>0</v>
      </c>
      <c r="M7" s="13"/>
    </row>
    <row r="8" spans="2:13" x14ac:dyDescent="0.3">
      <c r="B8" s="59" t="s">
        <v>14</v>
      </c>
      <c r="C8" s="65" t="s">
        <v>62</v>
      </c>
      <c r="D8" s="66">
        <v>16</v>
      </c>
      <c r="E8" s="5" t="s">
        <v>11</v>
      </c>
      <c r="F8" s="67"/>
      <c r="G8" s="6">
        <f t="shared" si="3"/>
        <v>0</v>
      </c>
      <c r="H8" s="6" t="s">
        <v>12</v>
      </c>
      <c r="I8" s="3"/>
      <c r="J8" s="3">
        <f t="shared" si="4"/>
        <v>0</v>
      </c>
      <c r="K8" s="3" t="s">
        <v>12</v>
      </c>
      <c r="L8" s="3">
        <f t="shared" si="5"/>
        <v>0</v>
      </c>
      <c r="M8" s="13"/>
    </row>
    <row r="9" spans="2:13" x14ac:dyDescent="0.3">
      <c r="B9" s="59" t="s">
        <v>15</v>
      </c>
      <c r="C9" s="65" t="s">
        <v>63</v>
      </c>
      <c r="D9" s="66">
        <v>30</v>
      </c>
      <c r="E9" s="5" t="s">
        <v>11</v>
      </c>
      <c r="F9" s="67"/>
      <c r="G9" s="6">
        <f t="shared" si="3"/>
        <v>0</v>
      </c>
      <c r="H9" s="6" t="s">
        <v>12</v>
      </c>
      <c r="I9" s="3"/>
      <c r="J9" s="3">
        <f t="shared" si="4"/>
        <v>0</v>
      </c>
      <c r="K9" s="3" t="s">
        <v>12</v>
      </c>
      <c r="L9" s="3">
        <f t="shared" si="5"/>
        <v>0</v>
      </c>
      <c r="M9" s="13"/>
    </row>
    <row r="10" spans="2:13" x14ac:dyDescent="0.3">
      <c r="B10" s="59" t="s">
        <v>16</v>
      </c>
      <c r="C10" s="65" t="s">
        <v>64</v>
      </c>
      <c r="D10" s="66">
        <v>49</v>
      </c>
      <c r="E10" s="5" t="s">
        <v>11</v>
      </c>
      <c r="F10" s="67"/>
      <c r="G10" s="6">
        <f t="shared" si="3"/>
        <v>0</v>
      </c>
      <c r="H10" s="6" t="s">
        <v>12</v>
      </c>
      <c r="I10" s="3"/>
      <c r="J10" s="3">
        <f t="shared" si="4"/>
        <v>0</v>
      </c>
      <c r="K10" s="3" t="s">
        <v>12</v>
      </c>
      <c r="L10" s="3">
        <f t="shared" si="5"/>
        <v>0</v>
      </c>
      <c r="M10" s="13"/>
    </row>
    <row r="11" spans="2:13" x14ac:dyDescent="0.3">
      <c r="B11" s="59" t="s">
        <v>17</v>
      </c>
      <c r="C11" s="65" t="s">
        <v>65</v>
      </c>
      <c r="D11" s="66">
        <v>4</v>
      </c>
      <c r="E11" s="5" t="s">
        <v>11</v>
      </c>
      <c r="F11" s="67"/>
      <c r="G11" s="6">
        <f t="shared" si="3"/>
        <v>0</v>
      </c>
      <c r="H11" s="6" t="s">
        <v>12</v>
      </c>
      <c r="I11" s="3"/>
      <c r="J11" s="3">
        <f t="shared" si="4"/>
        <v>0</v>
      </c>
      <c r="K11" s="3" t="s">
        <v>12</v>
      </c>
      <c r="L11" s="3">
        <f t="shared" si="5"/>
        <v>0</v>
      </c>
      <c r="M11" s="13"/>
    </row>
    <row r="12" spans="2:13" x14ac:dyDescent="0.3">
      <c r="B12" s="59" t="s">
        <v>18</v>
      </c>
      <c r="C12" s="65" t="s">
        <v>66</v>
      </c>
      <c r="D12" s="66">
        <v>14</v>
      </c>
      <c r="E12" s="5" t="s">
        <v>11</v>
      </c>
      <c r="F12" s="67"/>
      <c r="G12" s="6">
        <f t="shared" si="0"/>
        <v>0</v>
      </c>
      <c r="H12" s="6" t="s">
        <v>12</v>
      </c>
      <c r="I12" s="3"/>
      <c r="J12" s="3">
        <f t="shared" si="1"/>
        <v>0</v>
      </c>
      <c r="K12" s="3" t="s">
        <v>12</v>
      </c>
      <c r="L12" s="3">
        <f t="shared" si="2"/>
        <v>0</v>
      </c>
      <c r="M12" s="13"/>
    </row>
    <row r="13" spans="2:13" ht="14.4" x14ac:dyDescent="0.3">
      <c r="B13" s="59"/>
      <c r="C13" s="70" t="s">
        <v>74</v>
      </c>
      <c r="D13" s="63">
        <f>SUM(D6:D12)</f>
        <v>290</v>
      </c>
      <c r="E13" s="5"/>
      <c r="F13" s="64"/>
      <c r="G13" s="6"/>
      <c r="H13" s="6"/>
      <c r="I13" s="3"/>
      <c r="J13" s="3"/>
      <c r="K13" s="3"/>
      <c r="L13" s="3"/>
      <c r="M13" s="13"/>
    </row>
    <row r="14" spans="2:13" x14ac:dyDescent="0.3">
      <c r="B14" s="59" t="s">
        <v>19</v>
      </c>
      <c r="C14" s="61" t="s">
        <v>54</v>
      </c>
      <c r="D14" s="60">
        <v>1740</v>
      </c>
      <c r="E14" s="5" t="s">
        <v>44</v>
      </c>
      <c r="F14" s="67"/>
      <c r="G14" s="6">
        <f t="shared" si="0"/>
        <v>0</v>
      </c>
      <c r="H14" s="6" t="s">
        <v>12</v>
      </c>
      <c r="I14" s="3"/>
      <c r="J14" s="3">
        <f t="shared" si="1"/>
        <v>0</v>
      </c>
      <c r="K14" s="3" t="s">
        <v>12</v>
      </c>
      <c r="L14" s="3">
        <f t="shared" si="2"/>
        <v>0</v>
      </c>
      <c r="M14" s="13"/>
    </row>
    <row r="15" spans="2:13" x14ac:dyDescent="0.3">
      <c r="B15" s="8"/>
      <c r="C15" s="9"/>
      <c r="D15" s="10"/>
      <c r="E15" s="11"/>
      <c r="F15" s="11"/>
      <c r="G15" s="30"/>
      <c r="H15" s="12"/>
      <c r="I15" s="13"/>
      <c r="J15" s="13"/>
      <c r="K15" s="13"/>
      <c r="L15" s="37"/>
      <c r="M15" s="13"/>
    </row>
    <row r="16" spans="2:13" x14ac:dyDescent="0.3">
      <c r="B16" s="38" t="s">
        <v>21</v>
      </c>
      <c r="C16" s="56" t="s">
        <v>22</v>
      </c>
      <c r="D16" s="57"/>
      <c r="E16" s="57"/>
      <c r="F16" s="57"/>
      <c r="G16" s="57"/>
      <c r="H16" s="57"/>
      <c r="I16" s="57"/>
      <c r="J16" s="57"/>
      <c r="K16" s="57"/>
      <c r="L16" s="58"/>
      <c r="M16" s="13"/>
    </row>
    <row r="17" spans="2:13" x14ac:dyDescent="0.3">
      <c r="B17" s="39" t="s">
        <v>47</v>
      </c>
      <c r="C17" s="14" t="s">
        <v>57</v>
      </c>
      <c r="D17" s="4">
        <v>290</v>
      </c>
      <c r="E17" s="15" t="s">
        <v>11</v>
      </c>
      <c r="F17" s="68"/>
      <c r="G17" s="6">
        <f t="shared" ref="G17" si="6">D17*F17</f>
        <v>0</v>
      </c>
      <c r="H17" s="6" t="s">
        <v>12</v>
      </c>
      <c r="I17" s="3"/>
      <c r="J17" s="3">
        <f t="shared" ref="J17" si="7">G17*1.21</f>
        <v>0</v>
      </c>
      <c r="K17" s="3" t="s">
        <v>12</v>
      </c>
      <c r="L17" s="3">
        <f t="shared" ref="L17" si="8">J17-G17</f>
        <v>0</v>
      </c>
      <c r="M17" s="13"/>
    </row>
    <row r="18" spans="2:13" x14ac:dyDescent="0.3">
      <c r="B18" s="39" t="s">
        <v>48</v>
      </c>
      <c r="C18" s="14" t="s">
        <v>45</v>
      </c>
      <c r="D18" s="4">
        <v>290</v>
      </c>
      <c r="E18" s="15" t="s">
        <v>11</v>
      </c>
      <c r="F18" s="68"/>
      <c r="G18" s="6">
        <f t="shared" ref="G18:G19" si="9">D18*F18</f>
        <v>0</v>
      </c>
      <c r="H18" s="6" t="s">
        <v>12</v>
      </c>
      <c r="I18" s="3"/>
      <c r="J18" s="3">
        <f t="shared" ref="J18:J19" si="10">G18*1.21</f>
        <v>0</v>
      </c>
      <c r="K18" s="3" t="s">
        <v>12</v>
      </c>
      <c r="L18" s="3">
        <f t="shared" ref="L18:L19" si="11">J18-G18</f>
        <v>0</v>
      </c>
      <c r="M18" s="13"/>
    </row>
    <row r="19" spans="2:13" x14ac:dyDescent="0.3">
      <c r="B19" s="39" t="s">
        <v>55</v>
      </c>
      <c r="C19" s="7" t="s">
        <v>59</v>
      </c>
      <c r="D19" s="4">
        <f>D14</f>
        <v>1740</v>
      </c>
      <c r="E19" s="15" t="s">
        <v>44</v>
      </c>
      <c r="F19" s="69"/>
      <c r="G19" s="6">
        <f t="shared" si="9"/>
        <v>0</v>
      </c>
      <c r="H19" s="6" t="s">
        <v>12</v>
      </c>
      <c r="I19" s="3"/>
      <c r="J19" s="3">
        <f t="shared" si="10"/>
        <v>0</v>
      </c>
      <c r="K19" s="3" t="s">
        <v>12</v>
      </c>
      <c r="L19" s="3">
        <f t="shared" si="11"/>
        <v>0</v>
      </c>
      <c r="M19" s="13"/>
    </row>
    <row r="20" spans="2:13" x14ac:dyDescent="0.3">
      <c r="B20" s="23"/>
      <c r="C20" s="9"/>
      <c r="D20" s="10"/>
      <c r="E20" s="11"/>
      <c r="F20" s="40"/>
      <c r="G20" s="12"/>
      <c r="H20" s="12"/>
      <c r="I20" s="13"/>
      <c r="J20" s="13"/>
      <c r="K20" s="13"/>
      <c r="L20" s="13"/>
      <c r="M20" s="13"/>
    </row>
    <row r="21" spans="2:13" x14ac:dyDescent="0.3">
      <c r="B21" s="38" t="s">
        <v>23</v>
      </c>
      <c r="C21" s="56" t="s">
        <v>24</v>
      </c>
      <c r="D21" s="57"/>
      <c r="E21" s="57"/>
      <c r="F21" s="57"/>
      <c r="G21" s="57"/>
      <c r="H21" s="57"/>
      <c r="I21" s="57"/>
      <c r="J21" s="57"/>
      <c r="K21" s="57"/>
      <c r="L21" s="58"/>
      <c r="M21" s="13"/>
    </row>
    <row r="22" spans="2:13" x14ac:dyDescent="0.3">
      <c r="B22" s="16" t="s">
        <v>25</v>
      </c>
      <c r="C22" s="14" t="s">
        <v>41</v>
      </c>
      <c r="D22" s="4">
        <v>290</v>
      </c>
      <c r="E22" s="15" t="s">
        <v>28</v>
      </c>
      <c r="F22" s="69"/>
      <c r="G22" s="6">
        <f t="shared" ref="G22" si="12">D22*F22</f>
        <v>0</v>
      </c>
      <c r="H22" s="6" t="s">
        <v>12</v>
      </c>
      <c r="I22" s="3"/>
      <c r="J22" s="3">
        <f t="shared" ref="J22" si="13">G22*1.21</f>
        <v>0</v>
      </c>
      <c r="K22" s="3" t="s">
        <v>12</v>
      </c>
      <c r="L22" s="3">
        <f t="shared" ref="L22" si="14">J22-G22</f>
        <v>0</v>
      </c>
      <c r="M22" s="13"/>
    </row>
    <row r="23" spans="2:13" x14ac:dyDescent="0.3">
      <c r="B23" s="16" t="s">
        <v>26</v>
      </c>
      <c r="C23" s="14" t="s">
        <v>49</v>
      </c>
      <c r="D23" s="4">
        <f>D18</f>
        <v>290</v>
      </c>
      <c r="E23" s="15" t="s">
        <v>11</v>
      </c>
      <c r="F23" s="69"/>
      <c r="G23" s="6">
        <f t="shared" ref="G23" si="15">D23*F23</f>
        <v>0</v>
      </c>
      <c r="H23" s="6" t="s">
        <v>12</v>
      </c>
      <c r="I23" s="3"/>
      <c r="J23" s="3">
        <f t="shared" ref="J23" si="16">G23*1.21</f>
        <v>0</v>
      </c>
      <c r="K23" s="3" t="s">
        <v>12</v>
      </c>
      <c r="L23" s="3">
        <f t="shared" ref="L23" si="17">J23-G23</f>
        <v>0</v>
      </c>
      <c r="M23" s="13"/>
    </row>
    <row r="24" spans="2:13" x14ac:dyDescent="0.3">
      <c r="B24" s="16" t="s">
        <v>46</v>
      </c>
      <c r="C24" s="14" t="s">
        <v>68</v>
      </c>
      <c r="D24" s="4">
        <v>1</v>
      </c>
      <c r="E24" s="15" t="s">
        <v>53</v>
      </c>
      <c r="F24" s="69"/>
      <c r="G24" s="6" t="s">
        <v>12</v>
      </c>
      <c r="H24" s="6">
        <f t="shared" ref="H24:H25" si="18">D24*F24</f>
        <v>0</v>
      </c>
      <c r="I24" s="3"/>
      <c r="J24" s="3" t="s">
        <v>12</v>
      </c>
      <c r="K24" s="3">
        <f>H24*1.21</f>
        <v>0</v>
      </c>
      <c r="L24" s="3">
        <f>K24-H24</f>
        <v>0</v>
      </c>
      <c r="M24" s="13"/>
    </row>
    <row r="25" spans="2:13" x14ac:dyDescent="0.3">
      <c r="B25" s="16" t="s">
        <v>27</v>
      </c>
      <c r="C25" s="14" t="s">
        <v>56</v>
      </c>
      <c r="D25" s="4">
        <v>1</v>
      </c>
      <c r="E25" s="15" t="s">
        <v>20</v>
      </c>
      <c r="F25" s="69"/>
      <c r="G25" s="6" t="s">
        <v>12</v>
      </c>
      <c r="H25" s="6">
        <f t="shared" si="18"/>
        <v>0</v>
      </c>
      <c r="I25" s="3"/>
      <c r="J25" s="3" t="s">
        <v>12</v>
      </c>
      <c r="K25" s="3">
        <f>H25*1.21</f>
        <v>0</v>
      </c>
      <c r="L25" s="3">
        <f>K25-H25</f>
        <v>0</v>
      </c>
      <c r="M25" s="13"/>
    </row>
    <row r="26" spans="2:13" x14ac:dyDescent="0.3">
      <c r="B26" s="16" t="s">
        <v>29</v>
      </c>
      <c r="C26" s="14" t="s">
        <v>69</v>
      </c>
      <c r="D26" s="4">
        <v>1</v>
      </c>
      <c r="E26" s="15" t="s">
        <v>20</v>
      </c>
      <c r="F26" s="69"/>
      <c r="G26" s="6" t="s">
        <v>12</v>
      </c>
      <c r="H26" s="6">
        <f t="shared" ref="H26" si="19">D26*F26</f>
        <v>0</v>
      </c>
      <c r="I26" s="3"/>
      <c r="J26" s="3" t="s">
        <v>12</v>
      </c>
      <c r="K26" s="3">
        <f>H26*1.21</f>
        <v>0</v>
      </c>
      <c r="L26" s="3">
        <f>K26-H26</f>
        <v>0</v>
      </c>
      <c r="M26" s="13"/>
    </row>
    <row r="27" spans="2:13" x14ac:dyDescent="0.3">
      <c r="B27" s="41" t="s">
        <v>30</v>
      </c>
      <c r="C27" s="17">
        <f>SUM(G6:H26)</f>
        <v>0</v>
      </c>
      <c r="D27" s="41"/>
      <c r="E27" s="35"/>
      <c r="F27" s="42"/>
      <c r="G27" s="43">
        <f>SUM(G6:G26)</f>
        <v>0</v>
      </c>
      <c r="H27" s="43">
        <f>SUM(H6:H26)</f>
        <v>0</v>
      </c>
      <c r="I27" s="17"/>
      <c r="J27" s="17">
        <f>SUM(J6:J26)</f>
        <v>0</v>
      </c>
      <c r="K27" s="17">
        <f>SUM(K6:K26)</f>
        <v>0</v>
      </c>
      <c r="L27" s="17">
        <f>SUM(L6:L26)</f>
        <v>0</v>
      </c>
      <c r="M27" s="44"/>
    </row>
    <row r="28" spans="2:13" x14ac:dyDescent="0.3">
      <c r="B28" s="23"/>
      <c r="C28" s="45"/>
      <c r="D28" s="10"/>
      <c r="E28" s="11"/>
      <c r="F28" s="25"/>
      <c r="G28" s="12"/>
      <c r="H28" s="12"/>
      <c r="I28" s="13"/>
      <c r="J28" s="13"/>
      <c r="K28" s="13"/>
      <c r="L28" s="13"/>
      <c r="M28" s="13"/>
    </row>
    <row r="29" spans="2:13" ht="14.4" x14ac:dyDescent="0.3">
      <c r="B29" s="83" t="s">
        <v>31</v>
      </c>
      <c r="C29" s="84"/>
      <c r="D29" s="85"/>
      <c r="E29" s="46" t="s">
        <v>32</v>
      </c>
      <c r="F29" s="47" t="s">
        <v>33</v>
      </c>
      <c r="G29" s="41" t="s">
        <v>34</v>
      </c>
      <c r="H29" s="41" t="s">
        <v>35</v>
      </c>
      <c r="I29" s="18"/>
      <c r="J29" s="79" t="s">
        <v>70</v>
      </c>
      <c r="K29" s="80"/>
      <c r="L29" s="81"/>
      <c r="M29" s="48"/>
    </row>
    <row r="30" spans="2:13" ht="12.75" customHeight="1" x14ac:dyDescent="0.3">
      <c r="B30" s="55" t="s">
        <v>36</v>
      </c>
      <c r="C30" s="19" t="s">
        <v>37</v>
      </c>
      <c r="D30" s="4"/>
      <c r="E30" s="15"/>
      <c r="F30" s="36">
        <f>C27</f>
        <v>0</v>
      </c>
      <c r="G30" s="6">
        <f>H30-F30</f>
        <v>0</v>
      </c>
      <c r="H30" s="6">
        <f>F30*1.21</f>
        <v>0</v>
      </c>
      <c r="I30" s="18"/>
      <c r="J30" s="87" t="s">
        <v>71</v>
      </c>
      <c r="K30" s="87"/>
      <c r="L30" s="87"/>
      <c r="M30" s="13"/>
    </row>
    <row r="31" spans="2:13" x14ac:dyDescent="0.3">
      <c r="B31" s="55" t="s">
        <v>51</v>
      </c>
      <c r="C31" s="19" t="s">
        <v>38</v>
      </c>
      <c r="D31" s="20"/>
      <c r="E31" s="21" t="e">
        <f>F31/F30</f>
        <v>#DIV/0!</v>
      </c>
      <c r="F31" s="22">
        <f>G27</f>
        <v>0</v>
      </c>
      <c r="G31" s="6">
        <f t="shared" ref="G31:G32" si="20">H31-F31</f>
        <v>0</v>
      </c>
      <c r="H31" s="6">
        <f t="shared" ref="H31:H32" si="21">F31*1.21</f>
        <v>0</v>
      </c>
      <c r="I31" s="18"/>
      <c r="J31" s="87"/>
      <c r="K31" s="87"/>
      <c r="L31" s="87"/>
      <c r="M31" s="13"/>
    </row>
    <row r="32" spans="2:13" ht="12.75" customHeight="1" x14ac:dyDescent="0.3">
      <c r="B32" s="55" t="s">
        <v>52</v>
      </c>
      <c r="C32" s="19" t="s">
        <v>39</v>
      </c>
      <c r="D32" s="20"/>
      <c r="E32" s="21" t="e">
        <f>F32/F30</f>
        <v>#DIV/0!</v>
      </c>
      <c r="F32" s="22">
        <f>H27</f>
        <v>0</v>
      </c>
      <c r="G32" s="6">
        <f t="shared" si="20"/>
        <v>0</v>
      </c>
      <c r="H32" s="6">
        <f t="shared" si="21"/>
        <v>0</v>
      </c>
      <c r="I32" s="18"/>
      <c r="J32" s="78" t="s">
        <v>72</v>
      </c>
      <c r="K32" s="78"/>
      <c r="L32" s="78"/>
      <c r="M32" s="13"/>
    </row>
    <row r="33" spans="2:13" x14ac:dyDescent="0.3">
      <c r="B33" s="23"/>
      <c r="C33" s="24"/>
      <c r="D33" s="10"/>
      <c r="E33" s="11"/>
      <c r="F33" s="25"/>
      <c r="G33" s="12"/>
      <c r="H33" s="12"/>
      <c r="I33" s="13"/>
      <c r="J33" s="13"/>
      <c r="K33" s="13"/>
      <c r="L33" s="13"/>
      <c r="M33" s="13"/>
    </row>
    <row r="34" spans="2:13" x14ac:dyDescent="0.3">
      <c r="B34" s="50" t="s">
        <v>40</v>
      </c>
      <c r="C34" s="51">
        <f ca="1">TODAY()</f>
        <v>44138</v>
      </c>
      <c r="D34" s="52"/>
      <c r="E34" s="53"/>
      <c r="F34" s="54"/>
      <c r="G34" s="62"/>
      <c r="H34" s="62"/>
      <c r="I34" s="26"/>
      <c r="J34" s="54" t="s">
        <v>50</v>
      </c>
      <c r="K34" s="82"/>
      <c r="L34" s="82"/>
      <c r="M34" s="49"/>
    </row>
  </sheetData>
  <mergeCells count="15">
    <mergeCell ref="J32:L32"/>
    <mergeCell ref="J29:L29"/>
    <mergeCell ref="K34:L34"/>
    <mergeCell ref="B29:D29"/>
    <mergeCell ref="B2:L2"/>
    <mergeCell ref="J30:L31"/>
    <mergeCell ref="J1:L1"/>
    <mergeCell ref="B1:H1"/>
    <mergeCell ref="J3:K3"/>
    <mergeCell ref="L3:L5"/>
    <mergeCell ref="B3:B4"/>
    <mergeCell ref="C3:C4"/>
    <mergeCell ref="D3:D4"/>
    <mergeCell ref="E3:E4"/>
    <mergeCell ref="F3:H3"/>
  </mergeCells>
  <phoneticPr fontId="6" type="noConversion"/>
  <pageMargins left="0.25" right="0.25" top="0.75" bottom="0.75" header="0.3" footer="0.3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2020-11-03T19:33:18Z</dcterms:modified>
</cp:coreProperties>
</file>