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FE\ROZPOČET, ANALÝZY\PO města\01 MZSS\MZSS 2023\3.úprava rozpočtu-snížený PP\"/>
    </mc:Choice>
  </mc:AlternateContent>
  <bookViews>
    <workbookView xWindow="0" yWindow="0" windowWidth="24000" windowHeight="9000" tabRatio="1000"/>
  </bookViews>
  <sheets>
    <sheet name="01-MZSS" sheetId="2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1" l="1"/>
  <c r="E32" i="21"/>
  <c r="F38" i="21" l="1"/>
  <c r="F50" i="21" s="1"/>
  <c r="F32" i="21"/>
  <c r="F17" i="21"/>
  <c r="F28" i="21" s="1"/>
  <c r="E17" i="21"/>
  <c r="E28" i="21" s="1"/>
  <c r="E50" i="21"/>
  <c r="F51" i="21" l="1"/>
  <c r="E51" i="21"/>
  <c r="D66" i="21"/>
  <c r="C66" i="21"/>
  <c r="D38" i="21"/>
  <c r="C38" i="21"/>
  <c r="D59" i="21" l="1"/>
  <c r="C59" i="21"/>
  <c r="C74" i="21" s="1"/>
  <c r="D17" i="21" l="1"/>
  <c r="C17" i="21"/>
  <c r="D28" i="21" l="1"/>
  <c r="C28" i="21"/>
  <c r="D74" i="21" l="1"/>
  <c r="C50" i="21"/>
  <c r="C51" i="21" s="1"/>
  <c r="D50" i="21"/>
  <c r="D51" i="21" s="1"/>
</calcChain>
</file>

<file path=xl/sharedStrings.xml><?xml version="1.0" encoding="utf-8"?>
<sst xmlns="http://schemas.openxmlformats.org/spreadsheetml/2006/main" count="75" uniqueCount="74">
  <si>
    <t>skutečnost</t>
  </si>
  <si>
    <t>NÁKLADY ORGANIZACE</t>
  </si>
  <si>
    <t>Mzdové náklady - mzdové nákl. (521/1)</t>
  </si>
  <si>
    <t xml:space="preserve">                              - ost.osob. nákl.(521/2)</t>
  </si>
  <si>
    <t>Zákonné  soc. a zdrav. pojištění (524)</t>
  </si>
  <si>
    <t>Zákonné sociální náklady (FKSP - 527)</t>
  </si>
  <si>
    <t>Jiné sociální náklady (528)</t>
  </si>
  <si>
    <t>OSOBNÍ NÁKLADY CELKEM</t>
  </si>
  <si>
    <t>Energie</t>
  </si>
  <si>
    <t xml:space="preserve">  Náklady celkem</t>
  </si>
  <si>
    <t>VÝNOSY ORGANIZACE</t>
  </si>
  <si>
    <t>Úřad práce</t>
  </si>
  <si>
    <t>Výnosy bez příspěvku</t>
  </si>
  <si>
    <t>z toho:</t>
  </si>
  <si>
    <t xml:space="preserve">Nekrytí FI </t>
  </si>
  <si>
    <t xml:space="preserve">  Výnosy celkem</t>
  </si>
  <si>
    <t>Výsledek hospodaření</t>
  </si>
  <si>
    <r>
      <t xml:space="preserve">Počet  </t>
    </r>
    <r>
      <rPr>
        <i/>
        <sz val="10"/>
        <rFont val="Calibri"/>
        <family val="2"/>
        <charset val="238"/>
      </rPr>
      <t>ZAMĚSTNANCŮ :</t>
    </r>
    <r>
      <rPr>
        <sz val="10"/>
        <rFont val="Calibri"/>
        <family val="2"/>
        <charset val="238"/>
      </rPr>
      <t xml:space="preserve"> </t>
    </r>
  </si>
  <si>
    <t>Investiční příspěvek města</t>
  </si>
  <si>
    <t>Použití fondu investic v tis. Kč</t>
  </si>
  <si>
    <t>počáteční stav</t>
  </si>
  <si>
    <t>příjmy - celkem</t>
  </si>
  <si>
    <t>odpisy</t>
  </si>
  <si>
    <t>výdaje - celkem</t>
  </si>
  <si>
    <t>opravy a údržba</t>
  </si>
  <si>
    <t>nekrytí fondu</t>
  </si>
  <si>
    <t>konečný stav</t>
  </si>
  <si>
    <t>Městské zařízení sociálních služeb</t>
  </si>
  <si>
    <t>IČO: 477 01 277</t>
  </si>
  <si>
    <t>Projekt "Být aktivní" (521/2) dohody</t>
  </si>
  <si>
    <t>Dotace KK podpora ter.služ.-(67206)</t>
  </si>
  <si>
    <t>Projekt "Být aktivní" (67207)</t>
  </si>
  <si>
    <t>Tržby z pronájmu a ost. (603,609,641,649,662)</t>
  </si>
  <si>
    <t>Tržby z prodeje zboží (604)</t>
  </si>
  <si>
    <t>Použití rezervního fondu - vratka dotace KK</t>
  </si>
  <si>
    <t>Použití rezervního fondu - "Být aktivní"</t>
  </si>
  <si>
    <t>nákup automobilů</t>
  </si>
  <si>
    <t>gastro, prádelenské</t>
  </si>
  <si>
    <t>ostatní invest.náklady (stroje, zařízení)</t>
  </si>
  <si>
    <t xml:space="preserve">Neinvestiční transfer z KK, SR, EU </t>
  </si>
  <si>
    <t>Dotace Covid MPSV + MZDR</t>
  </si>
  <si>
    <t>transferový podíl z dotace MMR odpočet odpisů</t>
  </si>
  <si>
    <t>invest.dotace z MMR</t>
  </si>
  <si>
    <t>Dotace MPSV Covid - hrubé mzdy 521</t>
  </si>
  <si>
    <t>Dotace MPSV Covid - pojištění 524</t>
  </si>
  <si>
    <t>Dotace MPSV Covid - zák.soc.nákl. 527 OPP</t>
  </si>
  <si>
    <t>investiční příspěvek města</t>
  </si>
  <si>
    <t>Tržby z prodeje služeb-Odlehčovací služba (602)</t>
  </si>
  <si>
    <t>posílení FI z rezervního fondu</t>
  </si>
  <si>
    <r>
      <t xml:space="preserve">  </t>
    </r>
    <r>
      <rPr>
        <sz val="10"/>
        <color theme="1"/>
        <rFont val="Calibri"/>
        <family val="2"/>
        <charset val="238"/>
        <scheme val="minor"/>
      </rPr>
      <t>úprava recepce Východní 16</t>
    </r>
  </si>
  <si>
    <t>Provozní příspěvek</t>
  </si>
  <si>
    <t>Účelově vázané finanční prostředky podléh.vyúč.</t>
  </si>
  <si>
    <t>Spotřeba TU a TUV</t>
  </si>
  <si>
    <t>Spotřeba el.energie</t>
  </si>
  <si>
    <t>Spotřeba plynu</t>
  </si>
  <si>
    <t>Vodné a stočné</t>
  </si>
  <si>
    <t>Spotřeba materiálu - 501</t>
  </si>
  <si>
    <t>Běžná údržba - 511</t>
  </si>
  <si>
    <t>Odpisy - 551</t>
  </si>
  <si>
    <t>Ostatní náklady - 5xx</t>
  </si>
  <si>
    <t>Ostatní služby - 518</t>
  </si>
  <si>
    <t>Tržby z prodeje služeb - 602</t>
  </si>
  <si>
    <t>Opravy a údržba čerpané z FI - 5xx</t>
  </si>
  <si>
    <t>Použití FI na opravy a údržbu + FKSP - 648</t>
  </si>
  <si>
    <t>Použití fondu odměn - 648</t>
  </si>
  <si>
    <t>Rozpočet na rok 2023</t>
  </si>
  <si>
    <t>oček. skut. 2022</t>
  </si>
  <si>
    <t>vratka NFV</t>
  </si>
  <si>
    <t>poskytnutí NFV</t>
  </si>
  <si>
    <t>upravený rozpočet</t>
  </si>
  <si>
    <t xml:space="preserve"> </t>
  </si>
  <si>
    <t>upr.plán 2023</t>
  </si>
  <si>
    <t>3. úprava rozpočtu</t>
  </si>
  <si>
    <t>transferový podíl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</si>
</sst>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i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i/>
      <sz val="10"/>
      <name val="Calibri"/>
      <family val="2"/>
      <charset val="238"/>
    </font>
    <font>
      <sz val="9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/>
  </cellStyleXfs>
  <cellXfs count="17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12" xfId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0" fontId="10" fillId="0" borderId="15" xfId="1" applyFont="1" applyBorder="1" applyAlignment="1">
      <alignment vertical="center"/>
    </xf>
    <xf numFmtId="3" fontId="10" fillId="0" borderId="17" xfId="0" applyNumberFormat="1" applyFont="1" applyBorder="1" applyAlignment="1">
      <alignment vertical="center"/>
    </xf>
    <xf numFmtId="3" fontId="11" fillId="0" borderId="18" xfId="0" applyNumberFormat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3" fontId="10" fillId="3" borderId="1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3" fontId="7" fillId="2" borderId="23" xfId="0" applyNumberFormat="1" applyFont="1" applyFill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" fontId="13" fillId="3" borderId="26" xfId="0" applyNumberFormat="1" applyFont="1" applyFill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0" fontId="10" fillId="4" borderId="15" xfId="1" applyFont="1" applyFill="1" applyBorder="1"/>
    <xf numFmtId="3" fontId="4" fillId="4" borderId="18" xfId="0" applyNumberFormat="1" applyFont="1" applyFill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12" fillId="2" borderId="13" xfId="0" applyNumberFormat="1" applyFont="1" applyFill="1" applyBorder="1" applyAlignment="1">
      <alignment vertical="center"/>
    </xf>
    <xf numFmtId="3" fontId="7" fillId="2" borderId="14" xfId="0" applyNumberFormat="1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0" fontId="15" fillId="0" borderId="15" xfId="0" applyFont="1" applyBorder="1" applyAlignment="1">
      <alignment horizontal="left" vertical="center"/>
    </xf>
    <xf numFmtId="0" fontId="16" fillId="5" borderId="31" xfId="0" applyFont="1" applyFill="1" applyBorder="1" applyAlignment="1">
      <alignment horizontal="left" vertical="center"/>
    </xf>
    <xf numFmtId="3" fontId="13" fillId="0" borderId="31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4" fillId="0" borderId="30" xfId="0" applyNumberFormat="1" applyFont="1" applyBorder="1" applyAlignment="1">
      <alignment vertical="center"/>
    </xf>
    <xf numFmtId="3" fontId="13" fillId="6" borderId="16" xfId="0" applyNumberFormat="1" applyFont="1" applyFill="1" applyBorder="1" applyAlignment="1">
      <alignment vertical="center"/>
    </xf>
    <xf numFmtId="3" fontId="4" fillId="6" borderId="32" xfId="0" applyNumberFormat="1" applyFont="1" applyFill="1" applyBorder="1" applyAlignment="1">
      <alignment vertical="center"/>
    </xf>
    <xf numFmtId="3" fontId="13" fillId="3" borderId="27" xfId="0" applyNumberFormat="1" applyFont="1" applyFill="1" applyBorder="1" applyAlignment="1">
      <alignment vertical="center"/>
    </xf>
    <xf numFmtId="3" fontId="4" fillId="3" borderId="32" xfId="0" applyNumberFormat="1" applyFont="1" applyFill="1" applyBorder="1" applyAlignment="1">
      <alignment vertical="center"/>
    </xf>
    <xf numFmtId="3" fontId="8" fillId="3" borderId="22" xfId="0" applyNumberFormat="1" applyFont="1" applyFill="1" applyBorder="1" applyAlignment="1">
      <alignment vertical="center"/>
    </xf>
    <xf numFmtId="3" fontId="8" fillId="7" borderId="22" xfId="0" applyNumberFormat="1" applyFont="1" applyFill="1" applyBorder="1" applyAlignment="1">
      <alignment vertical="center"/>
    </xf>
    <xf numFmtId="3" fontId="7" fillId="7" borderId="23" xfId="0" applyNumberFormat="1" applyFont="1" applyFill="1" applyBorder="1" applyAlignment="1">
      <alignment vertical="center"/>
    </xf>
    <xf numFmtId="3" fontId="7" fillId="7" borderId="33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17" fillId="0" borderId="0" xfId="0" applyFont="1"/>
    <xf numFmtId="3" fontId="10" fillId="2" borderId="23" xfId="1" applyNumberFormat="1" applyFont="1" applyFill="1" applyBorder="1" applyAlignment="1">
      <alignment horizontal="center" vertical="center"/>
    </xf>
    <xf numFmtId="0" fontId="19" fillId="0" borderId="0" xfId="1" applyFont="1" applyAlignment="1">
      <alignment vertical="top"/>
    </xf>
    <xf numFmtId="0" fontId="12" fillId="8" borderId="1" xfId="1" applyFont="1" applyFill="1" applyBorder="1" applyAlignment="1">
      <alignment vertical="center"/>
    </xf>
    <xf numFmtId="3" fontId="12" fillId="8" borderId="22" xfId="0" applyNumberFormat="1" applyFont="1" applyFill="1" applyBorder="1" applyAlignment="1">
      <alignment vertical="center"/>
    </xf>
    <xf numFmtId="3" fontId="12" fillId="8" borderId="23" xfId="0" applyNumberFormat="1" applyFont="1" applyFill="1" applyBorder="1" applyAlignment="1">
      <alignment vertical="center"/>
    </xf>
    <xf numFmtId="0" fontId="15" fillId="3" borderId="35" xfId="0" applyFont="1" applyFill="1" applyBorder="1" applyAlignment="1">
      <alignment vertical="center"/>
    </xf>
    <xf numFmtId="0" fontId="15" fillId="3" borderId="36" xfId="0" applyFont="1" applyFill="1" applyBorder="1" applyAlignment="1">
      <alignment vertical="center"/>
    </xf>
    <xf numFmtId="3" fontId="15" fillId="3" borderId="37" xfId="0" applyNumberFormat="1" applyFont="1" applyFill="1" applyBorder="1" applyAlignment="1">
      <alignment horizontal="right" vertical="center"/>
    </xf>
    <xf numFmtId="0" fontId="11" fillId="4" borderId="15" xfId="0" applyFont="1" applyFill="1" applyBorder="1" applyAlignment="1">
      <alignment horizontal="left" vertical="center" indent="1"/>
    </xf>
    <xf numFmtId="0" fontId="11" fillId="4" borderId="31" xfId="0" applyFont="1" applyFill="1" applyBorder="1" applyAlignment="1">
      <alignment vertical="center"/>
    </xf>
    <xf numFmtId="3" fontId="11" fillId="4" borderId="18" xfId="0" applyNumberFormat="1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left" vertical="center" indent="1"/>
    </xf>
    <xf numFmtId="0" fontId="20" fillId="3" borderId="31" xfId="0" applyFont="1" applyFill="1" applyBorder="1" applyAlignment="1">
      <alignment vertical="center"/>
    </xf>
    <xf numFmtId="3" fontId="11" fillId="3" borderId="18" xfId="0" applyNumberFormat="1" applyFont="1" applyFill="1" applyBorder="1" applyAlignment="1">
      <alignment horizontal="right" vertical="center"/>
    </xf>
    <xf numFmtId="0" fontId="11" fillId="8" borderId="15" xfId="0" applyFont="1" applyFill="1" applyBorder="1" applyAlignment="1">
      <alignment horizontal="left" vertical="center" indent="1"/>
    </xf>
    <xf numFmtId="0" fontId="11" fillId="8" borderId="31" xfId="0" applyFont="1" applyFill="1" applyBorder="1" applyAlignment="1">
      <alignment vertical="center"/>
    </xf>
    <xf numFmtId="3" fontId="11" fillId="8" borderId="18" xfId="0" applyNumberFormat="1" applyFont="1" applyFill="1" applyBorder="1" applyAlignment="1">
      <alignment horizontal="right" vertical="center"/>
    </xf>
    <xf numFmtId="0" fontId="20" fillId="3" borderId="15" xfId="0" applyFont="1" applyFill="1" applyBorder="1" applyAlignment="1">
      <alignment vertical="center"/>
    </xf>
    <xf numFmtId="3" fontId="15" fillId="3" borderId="18" xfId="0" applyNumberFormat="1" applyFont="1" applyFill="1" applyBorder="1" applyAlignment="1">
      <alignment horizontal="right" vertical="center"/>
    </xf>
    <xf numFmtId="0" fontId="4" fillId="9" borderId="15" xfId="0" applyFont="1" applyFill="1" applyBorder="1" applyAlignment="1">
      <alignment horizontal="left" vertical="center" indent="1"/>
    </xf>
    <xf numFmtId="0" fontId="4" fillId="6" borderId="17" xfId="0" applyFont="1" applyFill="1" applyBorder="1" applyAlignment="1">
      <alignment vertical="center"/>
    </xf>
    <xf numFmtId="3" fontId="4" fillId="6" borderId="19" xfId="0" applyNumberFormat="1" applyFont="1" applyFill="1" applyBorder="1" applyAlignment="1">
      <alignment horizontal="right" vertical="center"/>
    </xf>
    <xf numFmtId="0" fontId="4" fillId="6" borderId="20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vertical="center"/>
    </xf>
    <xf numFmtId="3" fontId="8" fillId="0" borderId="23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4" fillId="9" borderId="31" xfId="0" applyFont="1" applyFill="1" applyBorder="1" applyAlignment="1">
      <alignment vertical="center"/>
    </xf>
    <xf numFmtId="3" fontId="4" fillId="9" borderId="18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7" fillId="3" borderId="38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3" fontId="7" fillId="0" borderId="11" xfId="0" applyNumberFormat="1" applyFont="1" applyBorder="1" applyAlignment="1">
      <alignment horizontal="righ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3" fontId="12" fillId="2" borderId="40" xfId="0" applyNumberFormat="1" applyFont="1" applyFill="1" applyBorder="1" applyAlignment="1">
      <alignment vertical="center"/>
    </xf>
    <xf numFmtId="3" fontId="7" fillId="2" borderId="37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3" fontId="5" fillId="0" borderId="42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vertical="center"/>
    </xf>
    <xf numFmtId="3" fontId="10" fillId="2" borderId="34" xfId="1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0" fillId="6" borderId="15" xfId="1" applyFont="1" applyFill="1" applyBorder="1" applyAlignment="1">
      <alignment vertical="center"/>
    </xf>
    <xf numFmtId="0" fontId="10" fillId="3" borderId="20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3" fontId="12" fillId="0" borderId="17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4" fillId="6" borderId="17" xfId="0" applyNumberFormat="1" applyFont="1" applyFill="1" applyBorder="1" applyAlignment="1">
      <alignment vertical="center"/>
    </xf>
    <xf numFmtId="3" fontId="4" fillId="3" borderId="17" xfId="0" applyNumberFormat="1" applyFont="1" applyFill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7" fillId="7" borderId="2" xfId="0" applyNumberFormat="1" applyFont="1" applyFill="1" applyBorder="1" applyAlignment="1">
      <alignment vertical="center"/>
    </xf>
    <xf numFmtId="3" fontId="12" fillId="8" borderId="2" xfId="0" applyNumberFormat="1" applyFont="1" applyFill="1" applyBorder="1" applyAlignment="1">
      <alignment vertical="center"/>
    </xf>
    <xf numFmtId="3" fontId="12" fillId="2" borderId="44" xfId="0" applyNumberFormat="1" applyFont="1" applyFill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10" fillId="0" borderId="45" xfId="0" applyNumberFormat="1" applyFont="1" applyBorder="1" applyAlignment="1">
      <alignment vertical="center"/>
    </xf>
    <xf numFmtId="3" fontId="7" fillId="2" borderId="28" xfId="0" applyNumberFormat="1" applyFont="1" applyFill="1" applyBorder="1" applyAlignment="1">
      <alignment vertical="center"/>
    </xf>
    <xf numFmtId="3" fontId="10" fillId="4" borderId="25" xfId="0" applyNumberFormat="1" applyFont="1" applyFill="1" applyBorder="1" applyAlignment="1">
      <alignment vertical="center"/>
    </xf>
    <xf numFmtId="3" fontId="8" fillId="0" borderId="28" xfId="0" applyNumberFormat="1" applyFont="1" applyBorder="1" applyAlignment="1">
      <alignment vertical="center"/>
    </xf>
    <xf numFmtId="3" fontId="13" fillId="3" borderId="46" xfId="0" applyNumberFormat="1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13" fillId="3" borderId="31" xfId="0" applyNumberFormat="1" applyFont="1" applyFill="1" applyBorder="1" applyAlignment="1">
      <alignment vertical="center"/>
    </xf>
    <xf numFmtId="3" fontId="13" fillId="4" borderId="31" xfId="0" applyNumberFormat="1" applyFont="1" applyFill="1" applyBorder="1" applyAlignment="1">
      <alignment vertical="center"/>
    </xf>
    <xf numFmtId="3" fontId="13" fillId="0" borderId="17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0" fillId="0" borderId="47" xfId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0" fontId="4" fillId="0" borderId="47" xfId="0" applyFont="1" applyBorder="1" applyAlignment="1">
      <alignment horizontal="left" vertical="center" indent="1"/>
    </xf>
    <xf numFmtId="0" fontId="4" fillId="0" borderId="48" xfId="0" applyFont="1" applyBorder="1" applyAlignment="1">
      <alignment vertical="center"/>
    </xf>
    <xf numFmtId="3" fontId="4" fillId="0" borderId="21" xfId="0" applyNumberFormat="1" applyFont="1" applyBorder="1" applyAlignment="1">
      <alignment horizontal="right" vertical="center"/>
    </xf>
    <xf numFmtId="3" fontId="8" fillId="3" borderId="49" xfId="0" applyNumberFormat="1" applyFont="1" applyFill="1" applyBorder="1" applyAlignment="1">
      <alignment vertical="center"/>
    </xf>
    <xf numFmtId="3" fontId="8" fillId="3" borderId="33" xfId="0" applyNumberFormat="1" applyFont="1" applyFill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3" fontId="7" fillId="2" borderId="49" xfId="0" applyNumberFormat="1" applyFont="1" applyFill="1" applyBorder="1" applyAlignment="1">
      <alignment vertical="center"/>
    </xf>
    <xf numFmtId="3" fontId="8" fillId="0" borderId="49" xfId="0" applyNumberFormat="1" applyFont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3" fontId="7" fillId="7" borderId="1" xfId="0" applyNumberFormat="1" applyFont="1" applyFill="1" applyBorder="1" applyAlignment="1">
      <alignment vertical="center"/>
    </xf>
    <xf numFmtId="164" fontId="10" fillId="2" borderId="49" xfId="1" applyNumberFormat="1" applyFont="1" applyFill="1" applyBorder="1" applyAlignment="1">
      <alignment horizontal="center" vertical="center"/>
    </xf>
    <xf numFmtId="164" fontId="10" fillId="2" borderId="33" xfId="1" applyNumberFormat="1" applyFont="1" applyFill="1" applyBorder="1" applyAlignment="1">
      <alignment horizontal="center" vertical="center"/>
    </xf>
    <xf numFmtId="0" fontId="0" fillId="0" borderId="40" xfId="0" applyBorder="1"/>
    <xf numFmtId="3" fontId="0" fillId="0" borderId="52" xfId="0" applyNumberFormat="1" applyBorder="1"/>
    <xf numFmtId="3" fontId="0" fillId="0" borderId="53" xfId="0" applyNumberFormat="1" applyBorder="1"/>
    <xf numFmtId="3" fontId="0" fillId="0" borderId="54" xfId="0" applyNumberFormat="1" applyBorder="1"/>
    <xf numFmtId="3" fontId="22" fillId="0" borderId="33" xfId="0" applyNumberFormat="1" applyFont="1" applyBorder="1"/>
    <xf numFmtId="3" fontId="16" fillId="5" borderId="53" xfId="0" applyNumberFormat="1" applyFont="1" applyFill="1" applyBorder="1" applyAlignment="1">
      <alignment horizontal="left" vertical="center"/>
    </xf>
    <xf numFmtId="3" fontId="0" fillId="0" borderId="0" xfId="0" applyNumberFormat="1"/>
    <xf numFmtId="0" fontId="6" fillId="0" borderId="0" xfId="0" applyFont="1"/>
    <xf numFmtId="0" fontId="7" fillId="0" borderId="56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3" fontId="0" fillId="4" borderId="53" xfId="0" applyNumberFormat="1" applyFill="1" applyBorder="1"/>
    <xf numFmtId="3" fontId="4" fillId="0" borderId="53" xfId="0" applyNumberFormat="1" applyFont="1" applyBorder="1"/>
    <xf numFmtId="3" fontId="8" fillId="7" borderId="52" xfId="0" applyNumberFormat="1" applyFont="1" applyFill="1" applyBorder="1"/>
    <xf numFmtId="3" fontId="8" fillId="7" borderId="53" xfId="0" applyNumberFormat="1" applyFont="1" applyFill="1" applyBorder="1"/>
    <xf numFmtId="3" fontId="8" fillId="0" borderId="53" xfId="0" applyNumberFormat="1" applyFont="1" applyBorder="1"/>
    <xf numFmtId="3" fontId="4" fillId="0" borderId="54" xfId="0" applyNumberFormat="1" applyFont="1" applyBorder="1"/>
    <xf numFmtId="0" fontId="6" fillId="0" borderId="5" xfId="0" applyFont="1" applyBorder="1" applyAlignment="1">
      <alignment horizontal="right" vertical="center"/>
    </xf>
    <xf numFmtId="0" fontId="4" fillId="0" borderId="29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8" fillId="7" borderId="33" xfId="0" applyNumberFormat="1" applyFont="1" applyFill="1" applyBorder="1"/>
    <xf numFmtId="0" fontId="10" fillId="0" borderId="20" xfId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13" fillId="0" borderId="27" xfId="0" applyNumberFormat="1" applyFont="1" applyFill="1" applyBorder="1" applyAlignment="1">
      <alignment vertical="center"/>
    </xf>
    <xf numFmtId="3" fontId="4" fillId="0" borderId="32" xfId="0" applyNumberFormat="1" applyFont="1" applyFill="1" applyBorder="1" applyAlignment="1">
      <alignment vertical="center"/>
    </xf>
    <xf numFmtId="3" fontId="0" fillId="0" borderId="53" xfId="0" applyNumberFormat="1" applyFill="1" applyBorder="1"/>
    <xf numFmtId="0" fontId="0" fillId="0" borderId="0" xfId="0" applyFill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74"/>
  <sheetViews>
    <sheetView tabSelected="1" topLeftCell="A25" zoomScaleNormal="100" workbookViewId="0">
      <selection activeCell="D44" sqref="D44"/>
    </sheetView>
  </sheetViews>
  <sheetFormatPr defaultRowHeight="15" x14ac:dyDescent="0.25"/>
  <cols>
    <col min="1" max="1" width="35" customWidth="1"/>
    <col min="2" max="2" width="16" customWidth="1"/>
    <col min="3" max="3" width="14.140625" customWidth="1"/>
    <col min="4" max="4" width="13.140625" customWidth="1"/>
    <col min="5" max="5" width="15.140625" customWidth="1"/>
    <col min="6" max="6" width="15.85546875" customWidth="1"/>
  </cols>
  <sheetData>
    <row r="1" spans="1:9" ht="19.5" thickBot="1" x14ac:dyDescent="0.3">
      <c r="A1" s="165" t="s">
        <v>65</v>
      </c>
      <c r="B1" s="166"/>
      <c r="C1" s="166"/>
      <c r="D1" s="166"/>
      <c r="E1" s="166"/>
      <c r="F1" s="167"/>
    </row>
    <row r="2" spans="1:9" ht="15.75" thickBot="1" x14ac:dyDescent="0.3">
      <c r="A2" s="1"/>
      <c r="B2" s="1"/>
    </row>
    <row r="3" spans="1:9" ht="16.5" thickBot="1" x14ac:dyDescent="0.3">
      <c r="A3" s="162" t="s">
        <v>27</v>
      </c>
      <c r="B3" s="163"/>
      <c r="C3" s="163"/>
      <c r="D3" s="163"/>
      <c r="E3" s="163"/>
      <c r="F3" s="164"/>
    </row>
    <row r="4" spans="1:9" x14ac:dyDescent="0.25">
      <c r="A4" s="2" t="s">
        <v>28</v>
      </c>
      <c r="B4" s="1"/>
    </row>
    <row r="5" spans="1:9" ht="15" customHeight="1" thickBot="1" x14ac:dyDescent="0.3">
      <c r="A5" s="4"/>
      <c r="B5" s="158"/>
      <c r="C5" s="158"/>
      <c r="D5" s="158"/>
      <c r="G5" s="3"/>
      <c r="H5" s="1"/>
    </row>
    <row r="6" spans="1:9" ht="15" customHeight="1" x14ac:dyDescent="0.25">
      <c r="A6" s="89"/>
      <c r="B6" s="91"/>
      <c r="C6" s="5" t="s">
        <v>0</v>
      </c>
      <c r="D6" s="6" t="s">
        <v>0</v>
      </c>
      <c r="E6" s="134" t="s">
        <v>69</v>
      </c>
      <c r="F6" s="151" t="s">
        <v>72</v>
      </c>
      <c r="G6" s="80"/>
      <c r="H6" s="79"/>
      <c r="I6" s="79"/>
    </row>
    <row r="7" spans="1:9" ht="15.75" thickBot="1" x14ac:dyDescent="0.3">
      <c r="A7" s="90" t="s">
        <v>1</v>
      </c>
      <c r="B7" s="92"/>
      <c r="C7" s="7">
        <v>2021</v>
      </c>
      <c r="D7" s="8">
        <v>2022</v>
      </c>
      <c r="E7" s="135">
        <v>2023</v>
      </c>
      <c r="F7" s="150">
        <v>2023</v>
      </c>
    </row>
    <row r="8" spans="1:9" x14ac:dyDescent="0.25">
      <c r="A8" s="9" t="s">
        <v>2</v>
      </c>
      <c r="B8" s="10"/>
      <c r="C8" s="114">
        <v>43096</v>
      </c>
      <c r="D8" s="11">
        <v>48391</v>
      </c>
      <c r="E8" s="143">
        <v>49373</v>
      </c>
      <c r="F8" s="143">
        <v>50104</v>
      </c>
    </row>
    <row r="9" spans="1:9" x14ac:dyDescent="0.25">
      <c r="A9" s="12" t="s">
        <v>3</v>
      </c>
      <c r="B9" s="13"/>
      <c r="C9" s="115">
        <v>1086</v>
      </c>
      <c r="D9" s="14">
        <v>1131</v>
      </c>
      <c r="E9" s="144">
        <v>1500</v>
      </c>
      <c r="F9" s="144">
        <v>1500</v>
      </c>
      <c r="G9" s="4"/>
      <c r="H9" s="4"/>
      <c r="I9" s="4"/>
    </row>
    <row r="10" spans="1:9" x14ac:dyDescent="0.25">
      <c r="A10" s="12" t="s">
        <v>29</v>
      </c>
      <c r="B10" s="13"/>
      <c r="C10" s="115">
        <v>0</v>
      </c>
      <c r="D10" s="14">
        <v>0</v>
      </c>
      <c r="E10" s="144">
        <v>0</v>
      </c>
      <c r="F10" s="144">
        <v>0</v>
      </c>
      <c r="G10" s="4"/>
      <c r="H10" s="4"/>
      <c r="I10" s="4"/>
    </row>
    <row r="11" spans="1:9" x14ac:dyDescent="0.25">
      <c r="A11" s="12" t="s">
        <v>43</v>
      </c>
      <c r="B11" s="13"/>
      <c r="C11" s="115">
        <v>3971</v>
      </c>
      <c r="D11" s="14">
        <v>0</v>
      </c>
      <c r="E11" s="144">
        <v>0</v>
      </c>
      <c r="F11" s="144">
        <v>0</v>
      </c>
      <c r="G11" s="4"/>
      <c r="H11" s="4"/>
      <c r="I11" s="4"/>
    </row>
    <row r="12" spans="1:9" x14ac:dyDescent="0.25">
      <c r="A12" s="12" t="s">
        <v>44</v>
      </c>
      <c r="B12" s="13"/>
      <c r="C12" s="115">
        <v>1342</v>
      </c>
      <c r="D12" s="14">
        <v>0</v>
      </c>
      <c r="E12" s="144">
        <v>0</v>
      </c>
      <c r="F12" s="144">
        <v>0</v>
      </c>
      <c r="G12" s="4"/>
      <c r="H12" s="4"/>
      <c r="I12" s="4"/>
    </row>
    <row r="13" spans="1:9" x14ac:dyDescent="0.25">
      <c r="A13" s="12" t="s">
        <v>45</v>
      </c>
      <c r="B13" s="13"/>
      <c r="C13" s="115">
        <v>399</v>
      </c>
      <c r="D13" s="14">
        <v>0</v>
      </c>
      <c r="E13" s="144">
        <v>0</v>
      </c>
      <c r="F13" s="144">
        <v>0</v>
      </c>
      <c r="G13" s="4"/>
      <c r="H13" s="4"/>
      <c r="I13" s="4"/>
    </row>
    <row r="14" spans="1:9" x14ac:dyDescent="0.25">
      <c r="A14" s="12" t="s">
        <v>4</v>
      </c>
      <c r="B14" s="13"/>
      <c r="C14" s="115">
        <v>14418</v>
      </c>
      <c r="D14" s="14">
        <v>16439</v>
      </c>
      <c r="E14" s="144">
        <v>16901</v>
      </c>
      <c r="F14" s="144">
        <v>17155</v>
      </c>
    </row>
    <row r="15" spans="1:9" x14ac:dyDescent="0.25">
      <c r="A15" s="12" t="s">
        <v>5</v>
      </c>
      <c r="B15" s="13"/>
      <c r="C15" s="115">
        <v>1333</v>
      </c>
      <c r="D15" s="14">
        <v>1692</v>
      </c>
      <c r="E15" s="144">
        <v>1811</v>
      </c>
      <c r="F15" s="144">
        <v>1826</v>
      </c>
    </row>
    <row r="16" spans="1:9" ht="15.75" thickBot="1" x14ac:dyDescent="0.3">
      <c r="A16" s="15" t="s">
        <v>6</v>
      </c>
      <c r="B16" s="16"/>
      <c r="C16" s="116">
        <v>198</v>
      </c>
      <c r="D16" s="17">
        <v>205</v>
      </c>
      <c r="E16" s="145">
        <v>231</v>
      </c>
      <c r="F16" s="145">
        <v>231</v>
      </c>
    </row>
    <row r="17" spans="1:10" ht="15.75" thickBot="1" x14ac:dyDescent="0.3">
      <c r="A17" s="18" t="s">
        <v>7</v>
      </c>
      <c r="B17" s="128"/>
      <c r="C17" s="117">
        <f>SUM(C8:C16)</f>
        <v>65843</v>
      </c>
      <c r="D17" s="19">
        <f>SUM(D8:D16)</f>
        <v>67858</v>
      </c>
      <c r="E17" s="136">
        <f>SUM(E8:E16)</f>
        <v>69816</v>
      </c>
      <c r="F17" s="168">
        <f>SUM(F8:F16)</f>
        <v>70816</v>
      </c>
    </row>
    <row r="18" spans="1:10" x14ac:dyDescent="0.25">
      <c r="A18" s="121" t="s">
        <v>56</v>
      </c>
      <c r="B18" s="120"/>
      <c r="C18" s="114">
        <v>7745</v>
      </c>
      <c r="D18" s="20">
        <v>10422</v>
      </c>
      <c r="E18" s="143">
        <v>12000</v>
      </c>
      <c r="F18" s="143">
        <v>12600</v>
      </c>
    </row>
    <row r="19" spans="1:10" x14ac:dyDescent="0.25">
      <c r="A19" s="159" t="s">
        <v>8</v>
      </c>
      <c r="B19" s="21" t="s">
        <v>52</v>
      </c>
      <c r="C19" s="115">
        <v>0</v>
      </c>
      <c r="D19" s="22">
        <v>0</v>
      </c>
      <c r="E19" s="144">
        <v>1375</v>
      </c>
      <c r="F19" s="144">
        <v>1375</v>
      </c>
    </row>
    <row r="20" spans="1:10" x14ac:dyDescent="0.25">
      <c r="A20" s="160"/>
      <c r="B20" s="21" t="s">
        <v>53</v>
      </c>
      <c r="C20" s="115">
        <v>1090</v>
      </c>
      <c r="D20" s="22">
        <v>2148</v>
      </c>
      <c r="E20" s="144">
        <v>2545</v>
      </c>
      <c r="F20" s="144">
        <v>2545</v>
      </c>
      <c r="I20" s="148"/>
    </row>
    <row r="21" spans="1:10" x14ac:dyDescent="0.25">
      <c r="A21" s="160"/>
      <c r="B21" s="21" t="s">
        <v>54</v>
      </c>
      <c r="C21" s="115">
        <v>278</v>
      </c>
      <c r="D21" s="22">
        <v>921</v>
      </c>
      <c r="E21" s="144">
        <v>2098</v>
      </c>
      <c r="F21" s="144">
        <v>2098</v>
      </c>
    </row>
    <row r="22" spans="1:10" x14ac:dyDescent="0.25">
      <c r="A22" s="161"/>
      <c r="B22" s="21" t="s">
        <v>55</v>
      </c>
      <c r="C22" s="115">
        <v>709</v>
      </c>
      <c r="D22" s="22">
        <v>402</v>
      </c>
      <c r="E22" s="144">
        <v>850</v>
      </c>
      <c r="F22" s="144">
        <v>850</v>
      </c>
      <c r="I22" s="148"/>
    </row>
    <row r="23" spans="1:10" x14ac:dyDescent="0.25">
      <c r="A23" s="125" t="s">
        <v>62</v>
      </c>
      <c r="B23" s="122"/>
      <c r="C23" s="115">
        <v>420</v>
      </c>
      <c r="D23" s="22">
        <v>2034</v>
      </c>
      <c r="E23" s="144">
        <v>1800</v>
      </c>
      <c r="F23" s="144">
        <v>2655</v>
      </c>
    </row>
    <row r="24" spans="1:10" x14ac:dyDescent="0.25">
      <c r="A24" s="125" t="s">
        <v>57</v>
      </c>
      <c r="B24" s="122"/>
      <c r="C24" s="115">
        <v>668</v>
      </c>
      <c r="D24" s="22">
        <v>680</v>
      </c>
      <c r="E24" s="144">
        <v>1000</v>
      </c>
      <c r="F24" s="144">
        <v>1500</v>
      </c>
    </row>
    <row r="25" spans="1:10" x14ac:dyDescent="0.25">
      <c r="A25" s="23" t="s">
        <v>58</v>
      </c>
      <c r="B25" s="123"/>
      <c r="C25" s="118">
        <v>1762</v>
      </c>
      <c r="D25" s="24">
        <v>3053</v>
      </c>
      <c r="E25" s="152">
        <v>3200</v>
      </c>
      <c r="F25" s="152">
        <v>3460</v>
      </c>
    </row>
    <row r="26" spans="1:10" x14ac:dyDescent="0.25">
      <c r="A26" s="12" t="s">
        <v>59</v>
      </c>
      <c r="B26" s="122"/>
      <c r="C26" s="115">
        <v>8058</v>
      </c>
      <c r="D26" s="22">
        <v>4105</v>
      </c>
      <c r="E26" s="144">
        <v>3900</v>
      </c>
      <c r="F26" s="144">
        <v>3900</v>
      </c>
    </row>
    <row r="27" spans="1:10" ht="15.75" thickBot="1" x14ac:dyDescent="0.3">
      <c r="A27" s="126" t="s">
        <v>60</v>
      </c>
      <c r="B27" s="124"/>
      <c r="C27" s="116">
        <v>2594</v>
      </c>
      <c r="D27" s="25">
        <v>3087</v>
      </c>
      <c r="E27" s="145">
        <v>3500</v>
      </c>
      <c r="F27" s="145">
        <v>3640</v>
      </c>
    </row>
    <row r="28" spans="1:10" ht="15.75" thickBot="1" x14ac:dyDescent="0.3">
      <c r="A28" s="127" t="s">
        <v>9</v>
      </c>
      <c r="B28" s="110"/>
      <c r="C28" s="119">
        <f>SUM(C17:C27)</f>
        <v>89167</v>
      </c>
      <c r="D28" s="26">
        <f>SUM(D17:D27)</f>
        <v>94710</v>
      </c>
      <c r="E28" s="137">
        <f>SUM(E17:E27)</f>
        <v>102084</v>
      </c>
      <c r="F28" s="146">
        <f>SUM(F17:F27)</f>
        <v>105439</v>
      </c>
    </row>
    <row r="29" spans="1:10" x14ac:dyDescent="0.25">
      <c r="A29" s="4"/>
      <c r="B29" s="27"/>
    </row>
    <row r="30" spans="1:10" ht="15.75" thickBot="1" x14ac:dyDescent="0.3">
      <c r="A30" s="28" t="s">
        <v>10</v>
      </c>
      <c r="B30" s="27"/>
    </row>
    <row r="31" spans="1:10" x14ac:dyDescent="0.25">
      <c r="A31" s="95" t="s">
        <v>50</v>
      </c>
      <c r="B31" s="113"/>
      <c r="C31" s="29">
        <v>13800</v>
      </c>
      <c r="D31" s="30">
        <v>14447</v>
      </c>
      <c r="E31" s="154">
        <v>11595</v>
      </c>
      <c r="F31" s="154">
        <v>5221</v>
      </c>
      <c r="H31" s="148"/>
      <c r="J31" s="148"/>
    </row>
    <row r="32" spans="1:10" x14ac:dyDescent="0.25">
      <c r="A32" s="96" t="s">
        <v>51</v>
      </c>
      <c r="B32" s="105"/>
      <c r="C32" s="87">
        <v>0</v>
      </c>
      <c r="D32" s="88">
        <v>4929</v>
      </c>
      <c r="E32" s="155">
        <f>E19+E20+E21+E22</f>
        <v>6868</v>
      </c>
      <c r="F32" s="155">
        <f>F19+F20+F21+F22</f>
        <v>6868</v>
      </c>
    </row>
    <row r="33" spans="1:9" x14ac:dyDescent="0.25">
      <c r="A33" s="97" t="s">
        <v>39</v>
      </c>
      <c r="B33" s="106"/>
      <c r="C33" s="31">
        <v>29871</v>
      </c>
      <c r="D33" s="32">
        <v>30112</v>
      </c>
      <c r="E33" s="156">
        <v>34959</v>
      </c>
      <c r="F33" s="156">
        <v>34959</v>
      </c>
      <c r="I33" s="148"/>
    </row>
    <row r="34" spans="1:9" x14ac:dyDescent="0.25">
      <c r="A34" s="97" t="s">
        <v>11</v>
      </c>
      <c r="B34" s="107"/>
      <c r="C34" s="31">
        <v>0</v>
      </c>
      <c r="D34" s="32">
        <v>0</v>
      </c>
      <c r="E34" s="144">
        <v>0</v>
      </c>
      <c r="F34" s="144">
        <v>0</v>
      </c>
    </row>
    <row r="35" spans="1:9" x14ac:dyDescent="0.25">
      <c r="A35" s="97" t="s">
        <v>30</v>
      </c>
      <c r="B35" s="107"/>
      <c r="C35" s="31">
        <v>84</v>
      </c>
      <c r="D35" s="32">
        <v>0</v>
      </c>
      <c r="E35" s="144">
        <v>0</v>
      </c>
      <c r="F35" s="144">
        <v>0</v>
      </c>
    </row>
    <row r="36" spans="1:9" x14ac:dyDescent="0.25">
      <c r="A36" s="97" t="s">
        <v>31</v>
      </c>
      <c r="B36" s="107"/>
      <c r="C36" s="31">
        <v>0</v>
      </c>
      <c r="D36" s="32">
        <v>0</v>
      </c>
      <c r="E36" s="144">
        <v>0</v>
      </c>
      <c r="F36" s="144">
        <v>0</v>
      </c>
      <c r="I36" s="148" t="s">
        <v>70</v>
      </c>
    </row>
    <row r="37" spans="1:9" x14ac:dyDescent="0.25">
      <c r="A37" s="97" t="s">
        <v>40</v>
      </c>
      <c r="B37" s="107"/>
      <c r="C37" s="31">
        <v>5947</v>
      </c>
      <c r="D37" s="32">
        <v>0</v>
      </c>
      <c r="E37" s="144">
        <v>0</v>
      </c>
      <c r="F37" s="144">
        <v>0</v>
      </c>
    </row>
    <row r="38" spans="1:9" x14ac:dyDescent="0.25">
      <c r="A38" s="98" t="s">
        <v>12</v>
      </c>
      <c r="B38" s="107"/>
      <c r="C38" s="33">
        <f>SUM(C40:C49)</f>
        <v>42885</v>
      </c>
      <c r="D38" s="32">
        <f>SUM(D40:D49)</f>
        <v>50294</v>
      </c>
      <c r="E38" s="138">
        <f>SUM(E40:E49)</f>
        <v>48662</v>
      </c>
      <c r="F38" s="32">
        <f>SUM(F40:F49)</f>
        <v>58391</v>
      </c>
    </row>
    <row r="39" spans="1:9" x14ac:dyDescent="0.25">
      <c r="A39" s="34" t="s">
        <v>13</v>
      </c>
      <c r="B39" s="35"/>
      <c r="C39" s="35"/>
      <c r="D39" s="35"/>
      <c r="E39" s="35"/>
      <c r="F39" s="147"/>
    </row>
    <row r="40" spans="1:9" x14ac:dyDescent="0.25">
      <c r="A40" s="12" t="s">
        <v>61</v>
      </c>
      <c r="B40" s="36"/>
      <c r="C40" s="37">
        <v>35508</v>
      </c>
      <c r="D40" s="38">
        <v>42620</v>
      </c>
      <c r="E40" s="153">
        <v>42000</v>
      </c>
      <c r="F40" s="153">
        <v>49000</v>
      </c>
    </row>
    <row r="41" spans="1:9" x14ac:dyDescent="0.25">
      <c r="A41" s="12" t="s">
        <v>32</v>
      </c>
      <c r="B41" s="36"/>
      <c r="C41" s="37">
        <v>5718</v>
      </c>
      <c r="D41" s="38">
        <v>2471</v>
      </c>
      <c r="E41" s="153">
        <v>3060</v>
      </c>
      <c r="F41" s="153">
        <v>3275</v>
      </c>
    </row>
    <row r="42" spans="1:9" x14ac:dyDescent="0.25">
      <c r="A42" s="12" t="s">
        <v>33</v>
      </c>
      <c r="B42" s="36"/>
      <c r="C42" s="37">
        <v>790</v>
      </c>
      <c r="D42" s="38">
        <v>897</v>
      </c>
      <c r="E42" s="153">
        <v>900</v>
      </c>
      <c r="F42" s="153">
        <v>1160</v>
      </c>
    </row>
    <row r="43" spans="1:9" x14ac:dyDescent="0.25">
      <c r="A43" s="12" t="s">
        <v>47</v>
      </c>
      <c r="B43" s="36"/>
      <c r="C43" s="37">
        <v>232</v>
      </c>
      <c r="D43" s="38">
        <v>0</v>
      </c>
      <c r="E43" s="153">
        <v>900</v>
      </c>
      <c r="F43" s="153">
        <v>600</v>
      </c>
    </row>
    <row r="44" spans="1:9" x14ac:dyDescent="0.25">
      <c r="A44" s="99" t="s">
        <v>63</v>
      </c>
      <c r="B44" s="36"/>
      <c r="C44" s="37">
        <v>420</v>
      </c>
      <c r="D44" s="38">
        <v>1085</v>
      </c>
      <c r="E44" s="153">
        <v>1800</v>
      </c>
      <c r="F44" s="153">
        <v>2655</v>
      </c>
    </row>
    <row r="45" spans="1:9" x14ac:dyDescent="0.25">
      <c r="A45" s="100" t="s">
        <v>14</v>
      </c>
      <c r="B45" s="108"/>
      <c r="C45" s="39">
        <v>0</v>
      </c>
      <c r="D45" s="40">
        <v>0</v>
      </c>
      <c r="E45" s="144">
        <v>0</v>
      </c>
      <c r="F45" s="144">
        <v>0</v>
      </c>
    </row>
    <row r="46" spans="1:9" s="174" customFormat="1" x14ac:dyDescent="0.25">
      <c r="A46" s="169" t="s">
        <v>73</v>
      </c>
      <c r="B46" s="170"/>
      <c r="C46" s="171">
        <v>0</v>
      </c>
      <c r="D46" s="172">
        <v>32</v>
      </c>
      <c r="E46" s="173">
        <v>0</v>
      </c>
      <c r="F46" s="173">
        <v>0</v>
      </c>
    </row>
    <row r="47" spans="1:9" x14ac:dyDescent="0.25">
      <c r="A47" s="101" t="s">
        <v>64</v>
      </c>
      <c r="B47" s="109"/>
      <c r="C47" s="41">
        <v>0</v>
      </c>
      <c r="D47" s="42">
        <v>2100</v>
      </c>
      <c r="E47" s="144">
        <v>0</v>
      </c>
      <c r="F47" s="144">
        <v>1000</v>
      </c>
    </row>
    <row r="48" spans="1:9" x14ac:dyDescent="0.25">
      <c r="A48" s="101" t="s">
        <v>34</v>
      </c>
      <c r="B48" s="109"/>
      <c r="C48" s="41">
        <v>217</v>
      </c>
      <c r="D48" s="42">
        <v>1089</v>
      </c>
      <c r="E48" s="144">
        <v>0</v>
      </c>
      <c r="F48" s="144">
        <v>699</v>
      </c>
    </row>
    <row r="49" spans="1:6" ht="15.75" thickBot="1" x14ac:dyDescent="0.3">
      <c r="A49" s="101" t="s">
        <v>35</v>
      </c>
      <c r="B49" s="109"/>
      <c r="C49" s="41">
        <v>0</v>
      </c>
      <c r="D49" s="42">
        <v>0</v>
      </c>
      <c r="E49" s="157">
        <v>2</v>
      </c>
      <c r="F49" s="157">
        <v>2</v>
      </c>
    </row>
    <row r="50" spans="1:6" ht="15.75" thickBot="1" x14ac:dyDescent="0.3">
      <c r="A50" s="102" t="s">
        <v>15</v>
      </c>
      <c r="B50" s="110"/>
      <c r="C50" s="43">
        <f>SUM(C31:C38)</f>
        <v>92587</v>
      </c>
      <c r="D50" s="132">
        <f>SUM(D31:D38)</f>
        <v>99782</v>
      </c>
      <c r="E50" s="132">
        <f>SUM(E31:E38)</f>
        <v>102084</v>
      </c>
      <c r="F50" s="133">
        <f>SUM(F31:F38)</f>
        <v>105439</v>
      </c>
    </row>
    <row r="51" spans="1:6" ht="15.75" thickBot="1" x14ac:dyDescent="0.3">
      <c r="A51" s="103" t="s">
        <v>16</v>
      </c>
      <c r="B51" s="111"/>
      <c r="C51" s="44">
        <f>C50-C28</f>
        <v>3420</v>
      </c>
      <c r="D51" s="45">
        <f>D50-D28</f>
        <v>5072</v>
      </c>
      <c r="E51" s="139">
        <f>E50-E28</f>
        <v>0</v>
      </c>
      <c r="F51" s="46">
        <f>F50-F28</f>
        <v>0</v>
      </c>
    </row>
    <row r="52" spans="1:6" ht="15.75" thickBot="1" x14ac:dyDescent="0.3">
      <c r="A52" s="47"/>
      <c r="B52" s="48"/>
      <c r="C52" s="49"/>
      <c r="D52" s="48"/>
      <c r="E52" s="50"/>
      <c r="F52" s="142"/>
    </row>
    <row r="53" spans="1:6" ht="15.75" thickBot="1" x14ac:dyDescent="0.3">
      <c r="A53" s="104" t="s">
        <v>17</v>
      </c>
      <c r="B53" s="93"/>
      <c r="C53" s="94">
        <v>116</v>
      </c>
      <c r="D53" s="51">
        <v>114</v>
      </c>
      <c r="E53" s="140">
        <v>118.5</v>
      </c>
      <c r="F53" s="141">
        <v>118.5</v>
      </c>
    </row>
    <row r="54" spans="1:6" ht="15.75" thickBot="1" x14ac:dyDescent="0.3">
      <c r="A54" s="52"/>
    </row>
    <row r="55" spans="1:6" ht="15.75" thickBot="1" x14ac:dyDescent="0.3">
      <c r="A55" s="53" t="s">
        <v>18</v>
      </c>
      <c r="B55" s="112"/>
      <c r="C55" s="54">
        <v>0</v>
      </c>
      <c r="D55" s="55">
        <v>0</v>
      </c>
      <c r="E55" s="55">
        <v>0</v>
      </c>
      <c r="F55" s="55">
        <v>0</v>
      </c>
    </row>
    <row r="56" spans="1:6" ht="15.75" thickBot="1" x14ac:dyDescent="0.3"/>
    <row r="57" spans="1:6" ht="15.75" thickBot="1" x14ac:dyDescent="0.3">
      <c r="A57" s="84" t="s">
        <v>19</v>
      </c>
      <c r="B57" s="85"/>
      <c r="C57" s="86" t="s">
        <v>66</v>
      </c>
      <c r="D57" s="86" t="s">
        <v>71</v>
      </c>
    </row>
    <row r="58" spans="1:6" ht="15.75" thickBot="1" x14ac:dyDescent="0.3">
      <c r="A58" s="81" t="s">
        <v>20</v>
      </c>
      <c r="B58" s="82"/>
      <c r="C58" s="83">
        <v>4410</v>
      </c>
      <c r="D58" s="83">
        <v>13135</v>
      </c>
    </row>
    <row r="59" spans="1:6" x14ac:dyDescent="0.25">
      <c r="A59" s="56" t="s">
        <v>21</v>
      </c>
      <c r="B59" s="57"/>
      <c r="C59" s="58">
        <f>SUM(C60:C65)</f>
        <v>16032</v>
      </c>
      <c r="D59" s="58">
        <f>SUM(D60:D65)</f>
        <v>15630</v>
      </c>
    </row>
    <row r="60" spans="1:6" x14ac:dyDescent="0.25">
      <c r="A60" s="59" t="s">
        <v>22</v>
      </c>
      <c r="B60" s="60"/>
      <c r="C60" s="61">
        <v>3129</v>
      </c>
      <c r="D60" s="61">
        <v>3460</v>
      </c>
    </row>
    <row r="61" spans="1:6" x14ac:dyDescent="0.25">
      <c r="A61" s="62" t="s">
        <v>41</v>
      </c>
      <c r="B61" s="63"/>
      <c r="C61" s="64">
        <v>0</v>
      </c>
      <c r="D61" s="64">
        <v>0</v>
      </c>
    </row>
    <row r="62" spans="1:6" x14ac:dyDescent="0.25">
      <c r="A62" s="62" t="s">
        <v>42</v>
      </c>
      <c r="B62" s="63"/>
      <c r="C62" s="64">
        <v>0</v>
      </c>
      <c r="D62" s="64">
        <v>12170</v>
      </c>
    </row>
    <row r="63" spans="1:6" x14ac:dyDescent="0.25">
      <c r="A63" s="62" t="s">
        <v>48</v>
      </c>
      <c r="B63" s="63"/>
      <c r="C63" s="64">
        <v>6903</v>
      </c>
      <c r="D63" s="64">
        <v>0</v>
      </c>
    </row>
    <row r="64" spans="1:6" x14ac:dyDescent="0.25">
      <c r="A64" s="62" t="s">
        <v>68</v>
      </c>
      <c r="B64" s="63"/>
      <c r="C64" s="64">
        <v>6000</v>
      </c>
      <c r="D64" s="64">
        <v>0</v>
      </c>
    </row>
    <row r="65" spans="1:6" x14ac:dyDescent="0.25">
      <c r="A65" s="65" t="s">
        <v>46</v>
      </c>
      <c r="B65" s="66"/>
      <c r="C65" s="67">
        <v>0</v>
      </c>
      <c r="D65" s="67">
        <v>0</v>
      </c>
    </row>
    <row r="66" spans="1:6" x14ac:dyDescent="0.25">
      <c r="A66" s="68" t="s">
        <v>23</v>
      </c>
      <c r="B66" s="63"/>
      <c r="C66" s="69">
        <f>SUM(C67:C72)</f>
        <v>7307</v>
      </c>
      <c r="D66" s="69">
        <f>SUM(D67:D73)</f>
        <v>15960</v>
      </c>
    </row>
    <row r="67" spans="1:6" x14ac:dyDescent="0.25">
      <c r="A67" s="68" t="s">
        <v>49</v>
      </c>
      <c r="B67" s="63"/>
      <c r="C67" s="69">
        <v>650</v>
      </c>
      <c r="D67" s="69">
        <v>0</v>
      </c>
    </row>
    <row r="68" spans="1:6" x14ac:dyDescent="0.25">
      <c r="A68" s="62" t="s">
        <v>36</v>
      </c>
      <c r="B68" s="63"/>
      <c r="C68" s="69">
        <v>2500</v>
      </c>
      <c r="D68" s="69">
        <v>6167</v>
      </c>
    </row>
    <row r="69" spans="1:6" x14ac:dyDescent="0.25">
      <c r="A69" s="62" t="s">
        <v>37</v>
      </c>
      <c r="B69" s="63"/>
      <c r="C69" s="69">
        <v>200</v>
      </c>
      <c r="D69" s="69">
        <v>151</v>
      </c>
    </row>
    <row r="70" spans="1:6" x14ac:dyDescent="0.25">
      <c r="A70" s="62" t="s">
        <v>38</v>
      </c>
      <c r="B70" s="63"/>
      <c r="C70" s="69">
        <v>3000</v>
      </c>
      <c r="D70" s="69">
        <v>987</v>
      </c>
    </row>
    <row r="71" spans="1:6" x14ac:dyDescent="0.25">
      <c r="A71" s="70" t="s">
        <v>24</v>
      </c>
      <c r="B71" s="77"/>
      <c r="C71" s="78">
        <v>957</v>
      </c>
      <c r="D71" s="78">
        <v>2655</v>
      </c>
      <c r="E71" s="149"/>
      <c r="F71" s="149"/>
    </row>
    <row r="72" spans="1:6" x14ac:dyDescent="0.25">
      <c r="A72" s="73" t="s">
        <v>25</v>
      </c>
      <c r="B72" s="71"/>
      <c r="C72" s="72">
        <v>0</v>
      </c>
      <c r="D72" s="72">
        <v>0</v>
      </c>
      <c r="E72" s="149"/>
      <c r="F72" s="149"/>
    </row>
    <row r="73" spans="1:6" ht="15.75" thickBot="1" x14ac:dyDescent="0.3">
      <c r="A73" s="129" t="s">
        <v>67</v>
      </c>
      <c r="B73" s="130"/>
      <c r="C73" s="131">
        <v>0</v>
      </c>
      <c r="D73" s="131">
        <v>6000</v>
      </c>
      <c r="E73" s="149"/>
      <c r="F73" s="149"/>
    </row>
    <row r="74" spans="1:6" ht="15.75" thickBot="1" x14ac:dyDescent="0.3">
      <c r="A74" s="76" t="s">
        <v>26</v>
      </c>
      <c r="B74" s="74"/>
      <c r="C74" s="75">
        <f>SUM(C58,C59-C66)</f>
        <v>13135</v>
      </c>
      <c r="D74" s="75">
        <f>D58+D59-D66-D72</f>
        <v>12805</v>
      </c>
    </row>
  </sheetData>
  <mergeCells count="4">
    <mergeCell ref="B5:D5"/>
    <mergeCell ref="A19:A22"/>
    <mergeCell ref="A3:F3"/>
    <mergeCell ref="A1:F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3" firstPageNumber="1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01-MZSS</vt:lpstr>
    </vt:vector>
  </TitlesOfParts>
  <Company>MMKV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Martina</dc:creator>
  <cp:lastModifiedBy>Červenková Jana</cp:lastModifiedBy>
  <cp:lastPrinted>2023-11-27T13:48:32Z</cp:lastPrinted>
  <dcterms:created xsi:type="dcterms:W3CDTF">2019-10-09T13:51:45Z</dcterms:created>
  <dcterms:modified xsi:type="dcterms:W3CDTF">2023-11-28T07:06:46Z</dcterms:modified>
</cp:coreProperties>
</file>