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19 - ZUŠ A.Dvořáka\"/>
    </mc:Choice>
  </mc:AlternateContent>
  <bookViews>
    <workbookView xWindow="0" yWindow="0" windowWidth="17985" windowHeight="9420"/>
  </bookViews>
  <sheets>
    <sheet name="ZUŠ A.Dvořák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2" l="1"/>
  <c r="C61" i="2"/>
  <c r="D58" i="2"/>
  <c r="D64" i="2" s="1"/>
  <c r="C58" i="2"/>
  <c r="C64" i="2" s="1"/>
  <c r="D50" i="2"/>
  <c r="D52" i="2" s="1"/>
  <c r="D53" i="2" s="1"/>
  <c r="C50" i="2"/>
  <c r="C52" i="2" s="1"/>
  <c r="C53" i="2" s="1"/>
  <c r="E37" i="2"/>
  <c r="E50" i="2" s="1"/>
  <c r="E52" i="2" s="1"/>
  <c r="E53" i="2" s="1"/>
  <c r="D37" i="2"/>
  <c r="C37" i="2"/>
  <c r="E27" i="2"/>
  <c r="E29" i="2" s="1"/>
  <c r="D27" i="2"/>
  <c r="D29" i="2" s="1"/>
  <c r="C27" i="2"/>
  <c r="C29" i="2" s="1"/>
  <c r="E12" i="2"/>
  <c r="D12" i="2"/>
  <c r="C12" i="2"/>
</calcChain>
</file>

<file path=xl/sharedStrings.xml><?xml version="1.0" encoding="utf-8"?>
<sst xmlns="http://schemas.openxmlformats.org/spreadsheetml/2006/main" count="65" uniqueCount="64">
  <si>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</si>
  <si>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</si>
  <si>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</si>
  <si>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</si>
  <si>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</si>
  <si>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</si>
  <si>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</si>
  <si>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</si>
  <si>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</si>
  <si>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Energie</t>
  </si>
  <si>
    <t>Spotřeba TU a TUV</t>
  </si>
  <si>
    <t>Spotřeba el.energie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</si>
  <si>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</si>
  <si>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</si>
  <si>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</si>
  <si>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</si>
  <si>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</si>
  <si>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</si>
  <si>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</si>
  <si>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</si>
  <si>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</si>
  <si>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</si>
  <si>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</si>
  <si>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</si>
  <si>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</si>
  <si>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</si>
  <si>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</si>
  <si>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</si>
  <si>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</si>
  <si>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</si>
  <si>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</si>
  <si>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</si>
  <si>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</si>
  <si>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</si>
  <si>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</si>
  <si>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</si>
  <si>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</si>
  <si>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</si>
  <si>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</si>
  <si>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</si>
  <si>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</si>
  <si>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</si>
  <si>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</si>
  <si>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</si>
  <si>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</si>
  <si>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</si>
  <si>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</si>
  <si>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</si>
  <si>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</si>
  <si>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</si>
  <si>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</si>
  <si>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</si>
  <si>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</si>
  <si>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>Vyúčtování účel.váz.fin.prostř. za předcházející rok</t>
  </si>
  <si>
    <t xml:space="preserve">Neinvestiční dotace z KK, SR, EU </t>
  </si>
  <si>
    <t>Výnosy bez příspěvku:</t>
  </si>
  <si>
    <t>Opravy a údržba - 511</t>
  </si>
  <si>
    <t>Náklady k dotacím  z KK, SR, EU</t>
  </si>
  <si>
    <t>Spotřeba plynu,tepla</t>
  </si>
  <si>
    <t>Školné - 602</t>
  </si>
  <si>
    <t>IČO: 071 10 596</t>
  </si>
  <si>
    <t>Účelově vázané finanční prostředky podléhající vyúčtování</t>
  </si>
  <si>
    <t>ZUŠ Antonína Dvořáka, Karlovy Vary, příspěvková organizace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</si>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</sst>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21" xfId="1" applyFont="1" applyBorder="1"/>
    <xf numFmtId="3" fontId="7" fillId="0" borderId="33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3" fontId="9" fillId="3" borderId="3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Border="1"/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/>
    <xf numFmtId="0" fontId="9" fillId="3" borderId="8" xfId="1" applyFont="1" applyFill="1" applyBorder="1" applyAlignment="1">
      <alignment vertical="center"/>
    </xf>
    <xf numFmtId="0" fontId="9" fillId="3" borderId="20" xfId="1" applyFont="1" applyFill="1" applyBorder="1" applyAlignment="1">
      <alignment vertical="center"/>
    </xf>
    <xf numFmtId="3" fontId="4" fillId="3" borderId="31" xfId="0" applyNumberFormat="1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9" fillId="11" borderId="42" xfId="1" applyFont="1" applyFill="1" applyBorder="1" applyAlignment="1">
      <alignment vertical="center"/>
    </xf>
    <xf numFmtId="4" fontId="9" fillId="11" borderId="43" xfId="1" applyNumberFormat="1" applyFont="1" applyFill="1" applyBorder="1" applyAlignment="1">
      <alignment horizontal="center" vertical="center"/>
    </xf>
    <xf numFmtId="3" fontId="9" fillId="11" borderId="44" xfId="1" applyNumberFormat="1" applyFont="1" applyFill="1" applyBorder="1" applyAlignment="1">
      <alignment horizontal="center" vertical="center"/>
    </xf>
    <xf numFmtId="4" fontId="9" fillId="11" borderId="45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topLeftCell="A34" zoomScaleNormal="100" workbookViewId="0">
      <selection activeCell="N19" sqref="N19"/>
    </sheetView>
  </sheetViews>
  <sheetFormatPr defaultRowHeight="15" x14ac:dyDescent="0.25"/>
  <cols>
    <col min="1" max="1" width="32" customWidth="1"/>
    <col min="2" max="2" width="17.5703125" customWidth="1"/>
    <col min="3" max="3" width="13.42578125" customWidth="1"/>
    <col min="4" max="4" width="10.42578125" bestFit="1" customWidth="1"/>
    <col min="5" max="5" width="13.28515625" bestFit="1" customWidth="1"/>
  </cols>
  <sheetData>
    <row r="1" spans="1:5" ht="19.5" thickBot="1" x14ac:dyDescent="0.3">
      <c r="A1" s="136" t="s">
        <v>39</v>
      </c>
      <c r="B1" s="136"/>
      <c r="C1" s="136"/>
      <c r="D1" s="136"/>
      <c r="E1" s="136"/>
    </row>
    <row r="2" spans="1:5" ht="15.75" thickBot="1" x14ac:dyDescent="0.3">
      <c r="A2" s="1"/>
      <c r="B2" s="1"/>
    </row>
    <row r="3" spans="1:5" ht="16.5" thickBot="1" x14ac:dyDescent="0.3">
      <c r="A3" s="137" t="s">
        <v>62</v>
      </c>
      <c r="B3" s="137"/>
      <c r="C3" s="137"/>
      <c r="D3" s="137"/>
      <c r="E3" s="137"/>
    </row>
    <row r="4" spans="1:5" x14ac:dyDescent="0.25">
      <c r="A4" s="2" t="s">
        <v>60</v>
      </c>
      <c r="B4" s="2"/>
    </row>
    <row r="5" spans="1:5" ht="15.75" thickBot="1" x14ac:dyDescent="0.3">
      <c r="A5" s="3"/>
      <c r="B5" s="3"/>
      <c r="C5" s="138"/>
      <c r="D5" s="138"/>
    </row>
    <row r="6" spans="1:5" x14ac:dyDescent="0.25">
      <c r="A6" s="3"/>
      <c r="B6" s="3"/>
      <c r="C6" s="96" t="s">
        <v>0</v>
      </c>
      <c r="D6" s="4" t="s">
        <v>1</v>
      </c>
      <c r="E6" s="4" t="s">
        <v>2</v>
      </c>
    </row>
    <row r="7" spans="1:5" ht="15.75" thickBot="1" x14ac:dyDescent="0.3">
      <c r="A7" s="5" t="s">
        <v>3</v>
      </c>
      <c r="B7" s="5"/>
      <c r="C7" s="97">
        <v>2024</v>
      </c>
      <c r="D7" s="6">
        <v>2025</v>
      </c>
      <c r="E7" s="6">
        <v>2026</v>
      </c>
    </row>
    <row r="8" spans="1:5" x14ac:dyDescent="0.25">
      <c r="A8" s="121" t="s">
        <v>4</v>
      </c>
      <c r="B8" s="7"/>
      <c r="C8" s="8">
        <v>75000</v>
      </c>
      <c r="D8" s="9">
        <v>74000</v>
      </c>
      <c r="E8" s="9">
        <v>2046000</v>
      </c>
    </row>
    <row r="9" spans="1:5" x14ac:dyDescent="0.25">
      <c r="A9" s="10" t="s">
        <v>5</v>
      </c>
      <c r="B9" s="11"/>
      <c r="C9" s="12">
        <v>0</v>
      </c>
      <c r="D9" s="13">
        <v>0</v>
      </c>
      <c r="E9" s="13">
        <v>0</v>
      </c>
    </row>
    <row r="10" spans="1:5" x14ac:dyDescent="0.25">
      <c r="A10" s="10" t="s">
        <v>6</v>
      </c>
      <c r="B10" s="11"/>
      <c r="C10" s="12">
        <v>0</v>
      </c>
      <c r="D10" s="13">
        <v>0</v>
      </c>
      <c r="E10" s="13">
        <v>692000</v>
      </c>
    </row>
    <row r="11" spans="1:5" ht="15.75" thickBot="1" x14ac:dyDescent="0.3">
      <c r="A11" s="10" t="s">
        <v>7</v>
      </c>
      <c r="B11" s="11"/>
      <c r="C11" s="12">
        <v>0</v>
      </c>
      <c r="D11" s="13">
        <v>0</v>
      </c>
      <c r="E11" s="13">
        <v>20000</v>
      </c>
    </row>
    <row r="12" spans="1:5" ht="15.75" thickBot="1" x14ac:dyDescent="0.3">
      <c r="A12" s="128" t="s">
        <v>51</v>
      </c>
      <c r="B12" s="129"/>
      <c r="C12" s="15">
        <f>SUM(C8:C11)</f>
        <v>75000</v>
      </c>
      <c r="D12" s="15">
        <f>SUM(D8:D11)</f>
        <v>74000</v>
      </c>
      <c r="E12" s="15">
        <f>SUM(E8:E11)</f>
        <v>2758000</v>
      </c>
    </row>
    <row r="13" spans="1:5" x14ac:dyDescent="0.25">
      <c r="A13" s="121" t="s">
        <v>8</v>
      </c>
      <c r="B13" s="7"/>
      <c r="C13" s="8">
        <v>0</v>
      </c>
      <c r="D13" s="8">
        <v>0</v>
      </c>
      <c r="E13" s="8">
        <v>8000</v>
      </c>
    </row>
    <row r="14" spans="1:5" x14ac:dyDescent="0.25">
      <c r="A14" s="93" t="s">
        <v>35</v>
      </c>
      <c r="B14" s="140"/>
      <c r="C14" s="95">
        <v>570000</v>
      </c>
      <c r="D14" s="95">
        <v>500000</v>
      </c>
      <c r="E14" s="95">
        <v>540000</v>
      </c>
    </row>
    <row r="15" spans="1:5" x14ac:dyDescent="0.25">
      <c r="A15" s="93" t="s">
        <v>36</v>
      </c>
      <c r="B15" s="94"/>
      <c r="C15" s="95">
        <v>0</v>
      </c>
      <c r="D15" s="95">
        <v>0</v>
      </c>
      <c r="E15" s="95">
        <v>0</v>
      </c>
    </row>
    <row r="16" spans="1:5" x14ac:dyDescent="0.25">
      <c r="A16" s="139" t="s">
        <v>9</v>
      </c>
      <c r="B16" s="16" t="s">
        <v>10</v>
      </c>
      <c r="C16" s="17">
        <v>1000</v>
      </c>
      <c r="D16" s="17">
        <v>900000</v>
      </c>
      <c r="E16" s="17">
        <v>100000</v>
      </c>
    </row>
    <row r="17" spans="1:8" x14ac:dyDescent="0.25">
      <c r="A17" s="139"/>
      <c r="B17" s="16" t="s">
        <v>11</v>
      </c>
      <c r="C17" s="17">
        <v>233000</v>
      </c>
      <c r="D17" s="17">
        <v>270000</v>
      </c>
      <c r="E17" s="17">
        <v>267000</v>
      </c>
    </row>
    <row r="18" spans="1:8" x14ac:dyDescent="0.25">
      <c r="A18" s="139"/>
      <c r="B18" s="16" t="s">
        <v>58</v>
      </c>
      <c r="C18" s="17">
        <v>886000</v>
      </c>
      <c r="D18" s="17">
        <v>3000</v>
      </c>
      <c r="E18" s="17">
        <v>1000000</v>
      </c>
    </row>
    <row r="19" spans="1:8" x14ac:dyDescent="0.25">
      <c r="A19" s="139"/>
      <c r="B19" s="16" t="s">
        <v>12</v>
      </c>
      <c r="C19" s="17">
        <v>115000</v>
      </c>
      <c r="D19" s="17">
        <v>100000</v>
      </c>
      <c r="E19" s="17">
        <v>120000</v>
      </c>
    </row>
    <row r="20" spans="1:8" x14ac:dyDescent="0.25">
      <c r="A20" s="123" t="s">
        <v>56</v>
      </c>
      <c r="B20" s="18"/>
      <c r="C20" s="17">
        <v>600000</v>
      </c>
      <c r="D20" s="17">
        <v>600000</v>
      </c>
      <c r="E20" s="17">
        <v>500000</v>
      </c>
    </row>
    <row r="21" spans="1:8" x14ac:dyDescent="0.25">
      <c r="A21" s="10" t="s">
        <v>15</v>
      </c>
      <c r="B21" s="11"/>
      <c r="C21" s="17">
        <v>482000</v>
      </c>
      <c r="D21" s="17">
        <v>600000</v>
      </c>
      <c r="E21" s="17">
        <v>700000</v>
      </c>
    </row>
    <row r="22" spans="1:8" x14ac:dyDescent="0.25">
      <c r="A22" s="84" t="s">
        <v>13</v>
      </c>
      <c r="B22" s="85"/>
      <c r="C22" s="86">
        <v>153000</v>
      </c>
      <c r="D22" s="86">
        <v>162000</v>
      </c>
      <c r="E22" s="86">
        <v>162000</v>
      </c>
    </row>
    <row r="23" spans="1:8" x14ac:dyDescent="0.25">
      <c r="A23" s="10" t="s">
        <v>14</v>
      </c>
      <c r="B23" s="11"/>
      <c r="C23" s="17">
        <v>193000</v>
      </c>
      <c r="D23" s="17">
        <v>200000</v>
      </c>
      <c r="E23" s="17">
        <v>200000</v>
      </c>
      <c r="F23" s="130"/>
    </row>
    <row r="24" spans="1:8" x14ac:dyDescent="0.25">
      <c r="A24" s="19" t="s">
        <v>37</v>
      </c>
      <c r="B24" s="14"/>
      <c r="C24" s="20">
        <v>0</v>
      </c>
      <c r="D24" s="20">
        <v>0</v>
      </c>
      <c r="E24" s="20">
        <v>160000</v>
      </c>
    </row>
    <row r="25" spans="1:8" x14ac:dyDescent="0.25">
      <c r="A25" s="10" t="s">
        <v>57</v>
      </c>
      <c r="B25" s="11"/>
      <c r="C25" s="17">
        <v>742000</v>
      </c>
      <c r="D25" s="17">
        <v>500000</v>
      </c>
      <c r="E25" s="17">
        <v>0</v>
      </c>
    </row>
    <row r="26" spans="1:8" ht="15.75" thickBot="1" x14ac:dyDescent="0.3">
      <c r="A26" s="19" t="s">
        <v>49</v>
      </c>
      <c r="B26" s="14"/>
      <c r="C26" s="20">
        <v>0</v>
      </c>
      <c r="D26" s="20">
        <v>0</v>
      </c>
      <c r="E26" s="20">
        <v>0</v>
      </c>
      <c r="H26" s="131"/>
    </row>
    <row r="27" spans="1:8" ht="21.75" customHeight="1" thickBot="1" x14ac:dyDescent="0.3">
      <c r="A27" s="103" t="s">
        <v>38</v>
      </c>
      <c r="B27" s="101"/>
      <c r="C27" s="102">
        <f>SUM(C14:C26)</f>
        <v>3975000</v>
      </c>
      <c r="D27" s="102">
        <f>SUM(D12:D26)</f>
        <v>3909000</v>
      </c>
      <c r="E27" s="102">
        <f>SUM(E12:E26)</f>
        <v>6515000</v>
      </c>
    </row>
    <row r="28" spans="1:8" ht="15.75" thickBot="1" x14ac:dyDescent="0.3">
      <c r="A28" s="98" t="s">
        <v>50</v>
      </c>
      <c r="B28" s="122"/>
      <c r="C28" s="99">
        <v>29639000</v>
      </c>
      <c r="D28" s="100">
        <v>29000000</v>
      </c>
      <c r="E28" s="100">
        <v>26800000</v>
      </c>
    </row>
    <row r="29" spans="1:8" ht="15.75" thickBot="1" x14ac:dyDescent="0.3">
      <c r="A29" s="21" t="s">
        <v>16</v>
      </c>
      <c r="B29" s="22"/>
      <c r="C29" s="23">
        <f xml:space="preserve"> C12+C27+C28</f>
        <v>33689000</v>
      </c>
      <c r="D29" s="23">
        <f>SUM(D27:D28)</f>
        <v>32909000</v>
      </c>
      <c r="E29" s="23">
        <f>SUM(E27:E28)</f>
        <v>33315000</v>
      </c>
    </row>
    <row r="30" spans="1:8" x14ac:dyDescent="0.25">
      <c r="A30" s="3"/>
      <c r="B30" s="3"/>
    </row>
    <row r="31" spans="1:8" ht="15.75" thickBot="1" x14ac:dyDescent="0.3">
      <c r="A31" s="5" t="s">
        <v>17</v>
      </c>
      <c r="B31" s="5"/>
      <c r="H31" s="131"/>
    </row>
    <row r="32" spans="1:8" x14ac:dyDescent="0.25">
      <c r="A32" s="24" t="s">
        <v>18</v>
      </c>
      <c r="B32" s="25"/>
      <c r="C32" s="26">
        <v>259000</v>
      </c>
      <c r="D32" s="27">
        <v>259000</v>
      </c>
      <c r="E32" s="28">
        <v>3025000</v>
      </c>
    </row>
    <row r="33" spans="1:5" x14ac:dyDescent="0.25">
      <c r="A33" s="104" t="s">
        <v>61</v>
      </c>
      <c r="B33" s="105"/>
      <c r="C33" s="31">
        <v>0</v>
      </c>
      <c r="D33" s="32">
        <v>0</v>
      </c>
      <c r="E33" s="33">
        <v>0</v>
      </c>
    </row>
    <row r="34" spans="1:5" x14ac:dyDescent="0.25">
      <c r="A34" s="125" t="s">
        <v>53</v>
      </c>
      <c r="B34" s="126"/>
      <c r="C34" s="118">
        <v>0</v>
      </c>
      <c r="D34" s="119">
        <v>0</v>
      </c>
      <c r="E34" s="120">
        <v>0</v>
      </c>
    </row>
    <row r="35" spans="1:5" x14ac:dyDescent="0.25">
      <c r="A35" s="29" t="s">
        <v>49</v>
      </c>
      <c r="B35" s="30"/>
      <c r="C35" s="31">
        <v>0</v>
      </c>
      <c r="D35" s="32">
        <v>0</v>
      </c>
      <c r="E35" s="33">
        <v>0</v>
      </c>
    </row>
    <row r="36" spans="1:5" x14ac:dyDescent="0.25">
      <c r="A36" s="34" t="s">
        <v>54</v>
      </c>
      <c r="B36" s="35"/>
      <c r="C36" s="36">
        <v>742000</v>
      </c>
      <c r="D36" s="37">
        <v>500000</v>
      </c>
      <c r="E36" s="38">
        <v>0</v>
      </c>
    </row>
    <row r="37" spans="1:5" x14ac:dyDescent="0.25">
      <c r="A37" s="124" t="s">
        <v>55</v>
      </c>
      <c r="B37" s="39"/>
      <c r="C37" s="36">
        <f>SUM(C38:C49)</f>
        <v>3386000</v>
      </c>
      <c r="D37" s="37">
        <f>SUM(D39:D49)</f>
        <v>3150000</v>
      </c>
      <c r="E37" s="40">
        <f>SUM(E39:E49)</f>
        <v>3490000</v>
      </c>
    </row>
    <row r="38" spans="1:5" x14ac:dyDescent="0.25">
      <c r="A38" s="41" t="s">
        <v>19</v>
      </c>
      <c r="B38" s="42"/>
      <c r="C38" s="43"/>
      <c r="D38" s="44"/>
      <c r="E38" s="45"/>
    </row>
    <row r="39" spans="1:5" x14ac:dyDescent="0.25">
      <c r="A39" s="10" t="s">
        <v>40</v>
      </c>
      <c r="B39" s="46"/>
      <c r="C39" s="47">
        <v>0</v>
      </c>
      <c r="D39" s="17">
        <v>0</v>
      </c>
      <c r="E39" s="17">
        <v>0</v>
      </c>
    </row>
    <row r="40" spans="1:5" x14ac:dyDescent="0.25">
      <c r="A40" s="10" t="s">
        <v>41</v>
      </c>
      <c r="B40" s="46"/>
      <c r="C40" s="47">
        <v>0</v>
      </c>
      <c r="D40" s="17">
        <v>0</v>
      </c>
      <c r="E40" s="17">
        <v>0</v>
      </c>
    </row>
    <row r="41" spans="1:5" x14ac:dyDescent="0.25">
      <c r="A41" s="10" t="s">
        <v>42</v>
      </c>
      <c r="B41" s="46"/>
      <c r="C41" s="47">
        <v>0</v>
      </c>
      <c r="D41" s="17">
        <v>0</v>
      </c>
      <c r="E41" s="17">
        <v>0</v>
      </c>
    </row>
    <row r="42" spans="1:5" x14ac:dyDescent="0.25">
      <c r="A42" s="10" t="s">
        <v>59</v>
      </c>
      <c r="B42" s="46"/>
      <c r="C42" s="47">
        <v>2853000</v>
      </c>
      <c r="D42" s="17">
        <v>3000000</v>
      </c>
      <c r="E42" s="17">
        <v>3050000</v>
      </c>
    </row>
    <row r="43" spans="1:5" x14ac:dyDescent="0.25">
      <c r="A43" s="10" t="s">
        <v>43</v>
      </c>
      <c r="B43" s="46"/>
      <c r="C43" s="47">
        <v>70000</v>
      </c>
      <c r="D43" s="17">
        <v>100000</v>
      </c>
      <c r="E43" s="17">
        <v>90000</v>
      </c>
    </row>
    <row r="44" spans="1:5" x14ac:dyDescent="0.25">
      <c r="A44" s="10" t="s">
        <v>20</v>
      </c>
      <c r="B44" s="46"/>
      <c r="C44" s="47">
        <v>463000</v>
      </c>
      <c r="D44" s="17">
        <v>50000</v>
      </c>
      <c r="E44" s="17">
        <v>350000</v>
      </c>
    </row>
    <row r="45" spans="1:5" x14ac:dyDescent="0.25">
      <c r="A45" s="106" t="s">
        <v>21</v>
      </c>
      <c r="B45" s="107"/>
      <c r="C45" s="108">
        <v>0</v>
      </c>
      <c r="D45" s="109">
        <v>0</v>
      </c>
      <c r="E45" s="109">
        <v>0</v>
      </c>
    </row>
    <row r="46" spans="1:5" x14ac:dyDescent="0.25">
      <c r="A46" s="110" t="s">
        <v>22</v>
      </c>
      <c r="B46" s="111"/>
      <c r="C46" s="112">
        <v>0</v>
      </c>
      <c r="D46" s="113">
        <v>0</v>
      </c>
      <c r="E46" s="113">
        <v>0</v>
      </c>
    </row>
    <row r="47" spans="1:5" x14ac:dyDescent="0.25">
      <c r="A47" s="50" t="s">
        <v>44</v>
      </c>
      <c r="B47" s="51"/>
      <c r="C47" s="48">
        <v>0</v>
      </c>
      <c r="D47" s="49">
        <v>0</v>
      </c>
      <c r="E47" s="49">
        <v>0</v>
      </c>
    </row>
    <row r="48" spans="1:5" x14ac:dyDescent="0.25">
      <c r="A48" s="132" t="s">
        <v>23</v>
      </c>
      <c r="B48" s="133"/>
      <c r="C48" s="134">
        <v>0</v>
      </c>
      <c r="D48" s="135">
        <v>0</v>
      </c>
      <c r="E48" s="135">
        <v>0</v>
      </c>
    </row>
    <row r="49" spans="1:5" ht="15.75" thickBot="1" x14ac:dyDescent="0.3">
      <c r="A49" s="50" t="s">
        <v>24</v>
      </c>
      <c r="B49" s="51"/>
      <c r="C49" s="48">
        <v>0</v>
      </c>
      <c r="D49" s="49">
        <v>0</v>
      </c>
      <c r="E49" s="49">
        <v>0</v>
      </c>
    </row>
    <row r="50" spans="1:5" ht="22.5" customHeight="1" thickBot="1" x14ac:dyDescent="0.3">
      <c r="A50" s="114" t="s">
        <v>45</v>
      </c>
      <c r="B50" s="52"/>
      <c r="C50" s="53">
        <f>SUM(C32,C33,C35,C36,C37)</f>
        <v>4387000</v>
      </c>
      <c r="D50" s="54">
        <f>SUM(D32,D33,D35,D36,D37)</f>
        <v>3909000</v>
      </c>
      <c r="E50" s="54">
        <f>SUM(E32,E33,E35,E36,E37)</f>
        <v>6515000</v>
      </c>
    </row>
    <row r="51" spans="1:5" ht="15.75" thickBot="1" x14ac:dyDescent="0.3">
      <c r="A51" s="115" t="s">
        <v>52</v>
      </c>
      <c r="B51" s="127"/>
      <c r="C51" s="116">
        <v>29639000</v>
      </c>
      <c r="D51" s="117">
        <v>29000000</v>
      </c>
      <c r="E51" s="117">
        <v>26800000</v>
      </c>
    </row>
    <row r="52" spans="1:5" ht="15.75" thickBot="1" x14ac:dyDescent="0.3">
      <c r="A52" s="55" t="s">
        <v>46</v>
      </c>
      <c r="B52" s="56"/>
      <c r="C52" s="57">
        <f>SUM(C50,C51)</f>
        <v>34026000</v>
      </c>
      <c r="D52" s="58">
        <f>SUM(D50,D51)</f>
        <v>32909000</v>
      </c>
      <c r="E52" s="58">
        <f>SUM(E50,E51)</f>
        <v>33315000</v>
      </c>
    </row>
    <row r="53" spans="1:5" ht="15.75" thickBot="1" x14ac:dyDescent="0.3">
      <c r="A53" s="59" t="s">
        <v>25</v>
      </c>
      <c r="B53" s="60"/>
      <c r="C53" s="15">
        <f>SUM(C52-C29)</f>
        <v>337000</v>
      </c>
      <c r="D53" s="61">
        <f>SUM(D52-D29)</f>
        <v>0</v>
      </c>
      <c r="E53" s="61">
        <f>SUM(E52-E29)</f>
        <v>0</v>
      </c>
    </row>
    <row r="54" spans="1:5" x14ac:dyDescent="0.25">
      <c r="A54" s="62"/>
      <c r="B54" s="62"/>
      <c r="C54" s="63"/>
    </row>
    <row r="55" spans="1:5" ht="15.75" thickBot="1" x14ac:dyDescent="0.3"/>
    <row r="56" spans="1:5" ht="15.75" thickBot="1" x14ac:dyDescent="0.3">
      <c r="A56" s="64" t="s">
        <v>26</v>
      </c>
      <c r="B56" s="65"/>
      <c r="C56" s="66" t="s">
        <v>47</v>
      </c>
      <c r="D56" s="66" t="s">
        <v>48</v>
      </c>
    </row>
    <row r="57" spans="1:5" ht="15.75" thickBot="1" x14ac:dyDescent="0.3">
      <c r="A57" s="67" t="s">
        <v>27</v>
      </c>
      <c r="B57" s="68"/>
      <c r="C57" s="69">
        <v>928000</v>
      </c>
      <c r="D57" s="69">
        <v>1090000</v>
      </c>
    </row>
    <row r="58" spans="1:5" x14ac:dyDescent="0.25">
      <c r="A58" s="70" t="s">
        <v>28</v>
      </c>
      <c r="B58" s="71"/>
      <c r="C58" s="72">
        <f>SUM(C59:C60)</f>
        <v>162000</v>
      </c>
      <c r="D58" s="72">
        <f>SUM(D59:D60)</f>
        <v>163000</v>
      </c>
    </row>
    <row r="59" spans="1:5" x14ac:dyDescent="0.25">
      <c r="A59" s="87" t="s">
        <v>29</v>
      </c>
      <c r="B59" s="88"/>
      <c r="C59" s="89">
        <v>162000</v>
      </c>
      <c r="D59" s="89">
        <v>163000</v>
      </c>
    </row>
    <row r="60" spans="1:5" x14ac:dyDescent="0.25">
      <c r="A60" s="73" t="s">
        <v>30</v>
      </c>
      <c r="B60" s="74"/>
      <c r="C60" s="75">
        <v>0</v>
      </c>
      <c r="D60" s="75">
        <v>0</v>
      </c>
    </row>
    <row r="61" spans="1:5" x14ac:dyDescent="0.25">
      <c r="A61" s="76" t="s">
        <v>31</v>
      </c>
      <c r="B61" s="77"/>
      <c r="C61" s="75">
        <f>SUM(C62:C63)</f>
        <v>0</v>
      </c>
      <c r="D61" s="75">
        <f>SUM(D62:D63)</f>
        <v>0</v>
      </c>
    </row>
    <row r="62" spans="1:5" x14ac:dyDescent="0.25">
      <c r="A62" s="90" t="s">
        <v>32</v>
      </c>
      <c r="B62" s="91"/>
      <c r="C62" s="92">
        <v>0</v>
      </c>
      <c r="D62" s="92">
        <v>0</v>
      </c>
    </row>
    <row r="63" spans="1:5" ht="15.75" thickBot="1" x14ac:dyDescent="0.3">
      <c r="A63" s="78" t="s">
        <v>33</v>
      </c>
      <c r="B63" s="79"/>
      <c r="C63" s="80">
        <v>0</v>
      </c>
      <c r="D63" s="80">
        <v>0</v>
      </c>
    </row>
    <row r="64" spans="1:5" ht="15.75" thickBot="1" x14ac:dyDescent="0.3">
      <c r="A64" s="81" t="s">
        <v>34</v>
      </c>
      <c r="B64" s="82"/>
      <c r="C64" s="83">
        <f>SUM(C57,C58-C61)</f>
        <v>1090000</v>
      </c>
      <c r="D64" s="83">
        <f>SUM(D57,D58-D61)</f>
        <v>1253000</v>
      </c>
    </row>
    <row r="65" spans="1:5" ht="15.75" thickBot="1" x14ac:dyDescent="0.3"/>
    <row r="66" spans="1:5" ht="15.75" thickBot="1" x14ac:dyDescent="0.3">
      <c r="A66" s="141" t="s">
        <v>63</v>
      </c>
      <c r="B66" s="142"/>
      <c r="C66" s="143"/>
      <c r="D66" s="144"/>
      <c r="E66" s="144">
        <v>16.88</v>
      </c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firstPageNumber="2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ZUŠ A.Dvořáka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2025-11-25T09:36:42Z</cp:lastPrinted>
  <dcterms:created xsi:type="dcterms:W3CDTF">2025-07-01T07:16:01Z</dcterms:created>
  <dcterms:modified xsi:type="dcterms:W3CDTF">2025-11-25T09:36:49Z</dcterms:modified>
</cp:coreProperties>
</file>