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0_ ZŠ a ZUŠ Šmeralova\1.Úprava rozpočtu-os. nákl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Print_Area" localSheetId="0">List1!$A$1:$F$73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0" i="1"/>
  <c r="E37" i="1"/>
  <c r="E12" i="1"/>
  <c r="E27" i="1" s="1"/>
  <c r="E29" i="1" s="1"/>
  <c r="E53" i="1" s="1"/>
  <c r="C37" i="1" l="1"/>
  <c r="C50" i="1" l="1"/>
  <c r="C52" i="1" s="1"/>
  <c r="D61" i="1"/>
  <c r="C61" i="1"/>
  <c r="D58" i="1"/>
  <c r="C58" i="1"/>
  <c r="F37" i="1"/>
  <c r="D37" i="1"/>
  <c r="D50" i="1" s="1"/>
  <c r="F12" i="1"/>
  <c r="F27" i="1" s="1"/>
  <c r="F29" i="1" s="1"/>
  <c r="D12" i="1"/>
  <c r="D27" i="1" s="1"/>
  <c r="D29" i="1" s="1"/>
  <c r="C12" i="1"/>
  <c r="C27" i="1" l="1"/>
  <c r="C29" i="1" s="1"/>
  <c r="C53" i="1" s="1"/>
  <c r="D68" i="1"/>
  <c r="C68" i="1"/>
  <c r="F50" i="1"/>
  <c r="F52" i="1" s="1"/>
  <c r="F53" i="1" s="1"/>
  <c r="D52" i="1"/>
  <c r="D53" i="1" s="1"/>
</calcChain>
</file>

<file path=xl/sharedStrings.xml><?xml version="1.0" encoding="utf-8"?>
<sst xmlns="http://schemas.openxmlformats.org/spreadsheetml/2006/main" count="70" uniqueCount="69">
  <si>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</si>
  <si>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</si>
  <si>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</si>
  <si>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</si>
  <si>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</si>
  <si>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</si>
  <si>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</si>
  <si>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</si>
  <si>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</si>
  <si>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</si>
  <si>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</si>
  <si>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</si>
  <si>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</si>
  <si>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</si>
  <si>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</si>
  <si>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</si>
  <si>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</si>
  <si>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</si>
  <si>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</si>
  <si>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</si>
  <si>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</si>
  <si>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</si>
  <si>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</si>
  <si>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</si>
  <si>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</si>
  <si>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</si>
  <si>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</si>
  <si>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</si>
  <si>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</si>
  <si>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</si>
  <si>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</si>
  <si>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</si>
  <si>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</si>
  <si>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</si>
  <si>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</si>
  <si>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</si>
  <si>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</si>
  <si>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</si>
  <si>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</si>
  <si>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</si>
  <si>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</si>
  <si>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</si>
  <si>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</si>
  <si>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</si>
  <si>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</si>
  <si>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</si>
  <si>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</si>
  <si>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</si>
  <si>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</si>
  <si>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</si>
  <si>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</si>
  <si>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</si>
  <si>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</si>
  <si>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</si>
  <si>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</si>
  <si>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</si>
  <si>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</si>
  <si>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</si>
  <si>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</si>
  <si>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Použití FKSP - 648 nákup DHM</t>
  </si>
  <si>
    <t>Školní družina  a ZUŠ 602</t>
  </si>
  <si>
    <t>úklidové čistící stroje 3x</t>
  </si>
  <si>
    <t>PC učebna (server + zobrazovací zařízení)</t>
  </si>
  <si>
    <t>Základní škola a Základní umělecká škola, Šmeralova 336/15, příspěvková organizace</t>
  </si>
  <si>
    <t>IČO: 49752626</t>
  </si>
  <si>
    <t>nákup multifunkční tiskárny</t>
  </si>
  <si>
    <t>nákup LCD monitorů</t>
  </si>
  <si>
    <t>Počet ZAMÉSTNANCŮ: roční prům. přepočtený stav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</si>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</sst>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26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1" fillId="3" borderId="1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3" fontId="2" fillId="2" borderId="27" xfId="0" applyNumberFormat="1" applyFont="1" applyFill="1" applyBorder="1" applyAlignment="1">
      <alignment vertical="center"/>
    </xf>
    <xf numFmtId="3" fontId="2" fillId="2" borderId="2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5" fillId="0" borderId="20" xfId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3" borderId="32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vertical="center"/>
    </xf>
    <xf numFmtId="0" fontId="5" fillId="3" borderId="12" xfId="1" applyFont="1" applyFill="1" applyBorder="1" applyAlignment="1">
      <alignment vertical="center"/>
    </xf>
    <xf numFmtId="0" fontId="5" fillId="3" borderId="29" xfId="1" applyFont="1" applyFill="1" applyBorder="1" applyAlignment="1">
      <alignment vertical="center"/>
    </xf>
    <xf numFmtId="0" fontId="8" fillId="0" borderId="21" xfId="1" applyFont="1" applyFill="1" applyBorder="1"/>
    <xf numFmtId="3" fontId="3" fillId="0" borderId="3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3" fontId="5" fillId="3" borderId="10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1"/>
    </xf>
    <xf numFmtId="0" fontId="1" fillId="3" borderId="13" xfId="0" applyFont="1" applyFill="1" applyBorder="1" applyAlignment="1">
      <alignment horizontal="left" vertical="center" indent="1"/>
    </xf>
    <xf numFmtId="3" fontId="1" fillId="3" borderId="11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3" fontId="3" fillId="0" borderId="16" xfId="0" applyNumberFormat="1" applyFont="1" applyBorder="1" applyAlignment="1">
      <alignment horizontal="right" vertical="center"/>
    </xf>
    <xf numFmtId="0" fontId="5" fillId="5" borderId="8" xfId="1" applyFont="1" applyFill="1" applyBorder="1"/>
    <xf numFmtId="0" fontId="5" fillId="5" borderId="9" xfId="1" applyFont="1" applyFill="1" applyBorder="1"/>
    <xf numFmtId="3" fontId="1" fillId="5" borderId="10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 indent="1"/>
    </xf>
    <xf numFmtId="0" fontId="5" fillId="5" borderId="9" xfId="0" applyFont="1" applyFill="1" applyBorder="1" applyAlignment="1">
      <alignment horizontal="left" vertical="center" indent="1"/>
    </xf>
    <xf numFmtId="3" fontId="5" fillId="5" borderId="10" xfId="0" applyNumberFormat="1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3" fontId="1" fillId="6" borderId="10" xfId="0" applyNumberFormat="1" applyFont="1" applyFill="1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3" fontId="1" fillId="0" borderId="37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1" fillId="7" borderId="40" xfId="0" applyNumberFormat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3" fontId="1" fillId="7" borderId="31" xfId="0" applyNumberFormat="1" applyFont="1" applyFill="1" applyBorder="1" applyAlignment="1">
      <alignment vertical="center"/>
    </xf>
    <xf numFmtId="3" fontId="1" fillId="7" borderId="10" xfId="0" applyNumberFormat="1" applyFont="1" applyFill="1" applyBorder="1" applyAlignment="1">
      <alignment vertical="center"/>
    </xf>
    <xf numFmtId="0" fontId="5" fillId="8" borderId="8" xfId="1" applyFont="1" applyFill="1" applyBorder="1" applyAlignment="1">
      <alignment vertical="center"/>
    </xf>
    <xf numFmtId="0" fontId="5" fillId="8" borderId="20" xfId="1" applyFont="1" applyFill="1" applyBorder="1" applyAlignment="1">
      <alignment vertical="center"/>
    </xf>
    <xf numFmtId="3" fontId="1" fillId="8" borderId="32" xfId="0" applyNumberFormat="1" applyFont="1" applyFill="1" applyBorder="1" applyAlignment="1">
      <alignment vertical="center"/>
    </xf>
    <xf numFmtId="3" fontId="1" fillId="8" borderId="11" xfId="0" applyNumberFormat="1" applyFont="1" applyFill="1" applyBorder="1" applyAlignment="1">
      <alignment vertical="center"/>
    </xf>
    <xf numFmtId="0" fontId="2" fillId="0" borderId="14" xfId="1" applyFont="1" applyFill="1" applyBorder="1"/>
    <xf numFmtId="0" fontId="5" fillId="7" borderId="14" xfId="1" applyFont="1" applyFill="1" applyBorder="1"/>
    <xf numFmtId="3" fontId="3" fillId="7" borderId="33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0" fontId="0" fillId="0" borderId="0" xfId="0" applyFill="1"/>
    <xf numFmtId="3" fontId="2" fillId="2" borderId="19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2" fillId="9" borderId="20" xfId="0" applyFont="1" applyFill="1" applyBorder="1" applyAlignment="1">
      <alignment vertical="center"/>
    </xf>
    <xf numFmtId="0" fontId="8" fillId="7" borderId="21" xfId="1" applyFont="1" applyFill="1" applyBorder="1"/>
    <xf numFmtId="0" fontId="2" fillId="10" borderId="14" xfId="1" applyFont="1" applyFill="1" applyBorder="1" applyAlignment="1">
      <alignment vertical="center"/>
    </xf>
    <xf numFmtId="0" fontId="2" fillId="10" borderId="15" xfId="1" applyFont="1" applyFill="1" applyBorder="1" applyAlignment="1">
      <alignment vertical="center"/>
    </xf>
    <xf numFmtId="0" fontId="10" fillId="0" borderId="0" xfId="0" applyFont="1"/>
    <xf numFmtId="3" fontId="5" fillId="11" borderId="3" xfId="0" applyNumberFormat="1" applyFont="1" applyFill="1" applyBorder="1" applyAlignment="1">
      <alignment vertical="center"/>
    </xf>
    <xf numFmtId="3" fontId="5" fillId="11" borderId="11" xfId="0" applyNumberFormat="1" applyFont="1" applyFill="1" applyBorder="1" applyAlignment="1">
      <alignment vertical="center"/>
    </xf>
    <xf numFmtId="3" fontId="1" fillId="11" borderId="10" xfId="0" applyNumberFormat="1" applyFont="1" applyFill="1" applyBorder="1" applyAlignment="1">
      <alignment vertical="center"/>
    </xf>
    <xf numFmtId="0" fontId="0" fillId="0" borderId="0" xfId="0" applyBorder="1"/>
    <xf numFmtId="3" fontId="1" fillId="11" borderId="11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9" fillId="4" borderId="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2" fillId="11" borderId="43" xfId="1" applyFont="1" applyFill="1" applyBorder="1" applyAlignment="1">
      <alignment vertical="center"/>
    </xf>
    <xf numFmtId="3" fontId="2" fillId="12" borderId="44" xfId="0" applyNumberFormat="1" applyFont="1" applyFill="1" applyBorder="1" applyAlignment="1">
      <alignment vertical="center"/>
    </xf>
    <xf numFmtId="0" fontId="5" fillId="0" borderId="42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2" fillId="13" borderId="46" xfId="0" applyFont="1" applyFill="1" applyBorder="1" applyAlignment="1">
      <alignment vertical="center"/>
    </xf>
    <xf numFmtId="0" fontId="2" fillId="13" borderId="47" xfId="0" applyFont="1" applyFill="1" applyBorder="1" applyAlignment="1">
      <alignment vertical="center"/>
    </xf>
    <xf numFmtId="3" fontId="3" fillId="10" borderId="45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2" fillId="2" borderId="48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2" fontId="12" fillId="0" borderId="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  <xf numFmtId="2" fontId="3" fillId="10" borderId="45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topLeftCell="A55" workbookViewId="0">
      <selection activeCell="G70" sqref="G70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0.42578125" customWidth="1"/>
    <col min="6" max="6" width="13.28515625" bestFit="1" customWidth="1"/>
  </cols>
  <sheetData>
    <row r="1" spans="1:7" ht="15.75" thickBot="1" x14ac:dyDescent="0.3">
      <c r="A1" s="161" t="s">
        <v>40</v>
      </c>
      <c r="B1" s="161"/>
      <c r="C1" s="161"/>
      <c r="D1" s="161"/>
      <c r="E1" s="161"/>
      <c r="F1" s="161"/>
    </row>
    <row r="2" spans="1:7" ht="2.25" customHeight="1" thickBot="1" x14ac:dyDescent="0.3">
      <c r="A2" s="137"/>
      <c r="B2" s="137"/>
      <c r="C2" s="138"/>
      <c r="D2" s="138"/>
      <c r="E2" s="138"/>
      <c r="F2" s="138"/>
    </row>
    <row r="3" spans="1:7" ht="15.75" thickBot="1" x14ac:dyDescent="0.3">
      <c r="A3" s="162" t="s">
        <v>63</v>
      </c>
      <c r="B3" s="162"/>
      <c r="C3" s="162"/>
      <c r="D3" s="162"/>
      <c r="E3" s="162"/>
      <c r="F3" s="162"/>
    </row>
    <row r="4" spans="1:7" ht="15.75" thickBot="1" x14ac:dyDescent="0.3">
      <c r="A4" s="139" t="s">
        <v>64</v>
      </c>
      <c r="B4" s="139"/>
      <c r="C4" s="138"/>
      <c r="D4" s="138"/>
      <c r="E4" s="138"/>
      <c r="F4" s="138"/>
    </row>
    <row r="5" spans="1:7" ht="15.75" hidden="1" thickBot="1" x14ac:dyDescent="0.3">
      <c r="A5" s="1"/>
      <c r="B5" s="1"/>
      <c r="C5" s="163"/>
      <c r="D5" s="163"/>
      <c r="E5" s="152"/>
      <c r="F5" s="138"/>
    </row>
    <row r="6" spans="1:7" x14ac:dyDescent="0.25">
      <c r="A6" s="1"/>
      <c r="B6" s="1"/>
      <c r="C6" s="94" t="s">
        <v>0</v>
      </c>
      <c r="D6" s="2" t="s">
        <v>1</v>
      </c>
      <c r="E6" s="2" t="s">
        <v>2</v>
      </c>
      <c r="F6" s="2" t="s">
        <v>68</v>
      </c>
    </row>
    <row r="7" spans="1:7" ht="15.75" thickBot="1" x14ac:dyDescent="0.3">
      <c r="A7" s="3" t="s">
        <v>3</v>
      </c>
      <c r="B7" s="3"/>
      <c r="C7" s="95">
        <v>2024</v>
      </c>
      <c r="D7" s="4">
        <v>2025</v>
      </c>
      <c r="E7" s="4">
        <v>2026</v>
      </c>
      <c r="F7" s="4">
        <v>2026</v>
      </c>
    </row>
    <row r="8" spans="1:7" x14ac:dyDescent="0.25">
      <c r="A8" s="120" t="s">
        <v>4</v>
      </c>
      <c r="B8" s="5"/>
      <c r="C8" s="6">
        <v>182000</v>
      </c>
      <c r="D8" s="7">
        <v>100000</v>
      </c>
      <c r="E8" s="7">
        <v>6269000</v>
      </c>
      <c r="F8" s="131">
        <v>6767000</v>
      </c>
    </row>
    <row r="9" spans="1:7" x14ac:dyDescent="0.25">
      <c r="A9" s="8" t="s">
        <v>5</v>
      </c>
      <c r="B9" s="9"/>
      <c r="C9" s="10">
        <v>0</v>
      </c>
      <c r="D9" s="11">
        <v>0</v>
      </c>
      <c r="E9" s="11">
        <v>63000</v>
      </c>
      <c r="F9" s="132">
        <v>68000</v>
      </c>
    </row>
    <row r="10" spans="1:7" x14ac:dyDescent="0.25">
      <c r="A10" s="8" t="s">
        <v>6</v>
      </c>
      <c r="B10" s="9"/>
      <c r="C10" s="10">
        <v>0</v>
      </c>
      <c r="D10" s="11">
        <v>0</v>
      </c>
      <c r="E10" s="11">
        <v>2141000</v>
      </c>
      <c r="F10" s="132">
        <v>2311000</v>
      </c>
    </row>
    <row r="11" spans="1:7" ht="15.75" thickBot="1" x14ac:dyDescent="0.3">
      <c r="A11" s="8" t="s">
        <v>7</v>
      </c>
      <c r="B11" s="9"/>
      <c r="C11" s="10">
        <v>0</v>
      </c>
      <c r="D11" s="11">
        <v>0</v>
      </c>
      <c r="E11" s="11">
        <v>63000</v>
      </c>
      <c r="F11" s="132">
        <v>68000</v>
      </c>
    </row>
    <row r="12" spans="1:7" ht="15.75" thickBot="1" x14ac:dyDescent="0.3">
      <c r="A12" s="128" t="s">
        <v>52</v>
      </c>
      <c r="B12" s="129"/>
      <c r="C12" s="12">
        <f>SUM(C8:C11)</f>
        <v>182000</v>
      </c>
      <c r="D12" s="12">
        <f>SUM(D8:D11)</f>
        <v>100000</v>
      </c>
      <c r="E12" s="12">
        <f>SUM(E8:E11)</f>
        <v>8536000</v>
      </c>
      <c r="F12" s="12">
        <f>SUM(F8:F11)</f>
        <v>9214000</v>
      </c>
    </row>
    <row r="13" spans="1:7" x14ac:dyDescent="0.25">
      <c r="A13" s="146" t="s">
        <v>8</v>
      </c>
      <c r="B13" s="144"/>
      <c r="C13" s="145">
        <v>0</v>
      </c>
      <c r="D13" s="145">
        <v>0</v>
      </c>
      <c r="E13" s="145">
        <v>0</v>
      </c>
      <c r="F13" s="145">
        <v>0</v>
      </c>
    </row>
    <row r="14" spans="1:7" x14ac:dyDescent="0.25">
      <c r="A14" s="91" t="s">
        <v>36</v>
      </c>
      <c r="B14" s="143"/>
      <c r="C14" s="93">
        <v>1027000</v>
      </c>
      <c r="D14" s="93">
        <v>1325000</v>
      </c>
      <c r="E14" s="93">
        <v>1450000</v>
      </c>
      <c r="F14" s="93">
        <v>1450000</v>
      </c>
      <c r="G14" s="130"/>
    </row>
    <row r="15" spans="1:7" x14ac:dyDescent="0.25">
      <c r="A15" s="91" t="s">
        <v>37</v>
      </c>
      <c r="B15" s="92"/>
      <c r="C15" s="93">
        <v>2615000</v>
      </c>
      <c r="D15" s="93">
        <v>2300000</v>
      </c>
      <c r="E15" s="93">
        <v>2720000</v>
      </c>
      <c r="F15" s="93">
        <v>2720000</v>
      </c>
    </row>
    <row r="16" spans="1:7" x14ac:dyDescent="0.25">
      <c r="A16" s="164" t="s">
        <v>9</v>
      </c>
      <c r="B16" s="13" t="s">
        <v>10</v>
      </c>
      <c r="C16" s="14">
        <v>1647000</v>
      </c>
      <c r="D16" s="14">
        <v>2100000</v>
      </c>
      <c r="E16" s="133">
        <v>2360000</v>
      </c>
      <c r="F16" s="133">
        <v>2360000</v>
      </c>
    </row>
    <row r="17" spans="1:13" x14ac:dyDescent="0.25">
      <c r="A17" s="164"/>
      <c r="B17" s="13" t="s">
        <v>11</v>
      </c>
      <c r="C17" s="14">
        <v>982000</v>
      </c>
      <c r="D17" s="14">
        <v>1100000</v>
      </c>
      <c r="E17" s="133">
        <v>1160000</v>
      </c>
      <c r="F17" s="133">
        <v>1160000</v>
      </c>
    </row>
    <row r="18" spans="1:13" x14ac:dyDescent="0.25">
      <c r="A18" s="164"/>
      <c r="B18" s="13" t="s">
        <v>12</v>
      </c>
      <c r="C18" s="14">
        <v>78000</v>
      </c>
      <c r="D18" s="14">
        <v>90000</v>
      </c>
      <c r="E18" s="133">
        <v>90000</v>
      </c>
      <c r="F18" s="133">
        <v>90000</v>
      </c>
    </row>
    <row r="19" spans="1:13" x14ac:dyDescent="0.25">
      <c r="A19" s="164"/>
      <c r="B19" s="13" t="s">
        <v>13</v>
      </c>
      <c r="C19" s="14">
        <v>292000</v>
      </c>
      <c r="D19" s="14">
        <v>300000</v>
      </c>
      <c r="E19" s="133">
        <v>320000</v>
      </c>
      <c r="F19" s="133">
        <v>320000</v>
      </c>
    </row>
    <row r="20" spans="1:13" x14ac:dyDescent="0.25">
      <c r="A20" s="123" t="s">
        <v>56</v>
      </c>
      <c r="B20" s="15"/>
      <c r="C20" s="14">
        <v>1585000</v>
      </c>
      <c r="D20" s="14">
        <v>1600000</v>
      </c>
      <c r="E20" s="14">
        <v>1600000</v>
      </c>
      <c r="F20" s="14">
        <v>1600000</v>
      </c>
      <c r="G20" s="130"/>
      <c r="H20" s="134"/>
      <c r="I20" s="134"/>
      <c r="J20" s="134"/>
      <c r="K20" s="134"/>
      <c r="L20" s="134"/>
      <c r="M20" s="134"/>
    </row>
    <row r="21" spans="1:13" x14ac:dyDescent="0.25">
      <c r="A21" s="16" t="s">
        <v>16</v>
      </c>
      <c r="B21" s="17"/>
      <c r="C21" s="14">
        <v>1262000</v>
      </c>
      <c r="D21" s="14">
        <v>960000</v>
      </c>
      <c r="E21" s="14">
        <v>1000000</v>
      </c>
      <c r="F21" s="14">
        <v>1000000</v>
      </c>
    </row>
    <row r="22" spans="1:13" x14ac:dyDescent="0.25">
      <c r="A22" s="82" t="s">
        <v>14</v>
      </c>
      <c r="B22" s="83"/>
      <c r="C22" s="84">
        <v>1485000</v>
      </c>
      <c r="D22" s="84">
        <v>1450000</v>
      </c>
      <c r="E22" s="84">
        <v>1575000</v>
      </c>
      <c r="F22" s="84">
        <v>1575000</v>
      </c>
    </row>
    <row r="23" spans="1:13" x14ac:dyDescent="0.25">
      <c r="A23" s="16" t="s">
        <v>15</v>
      </c>
      <c r="B23" s="17"/>
      <c r="C23" s="14">
        <v>155000</v>
      </c>
      <c r="D23" s="14">
        <v>110000</v>
      </c>
      <c r="E23" s="14">
        <v>180000</v>
      </c>
      <c r="F23" s="14">
        <v>180000</v>
      </c>
    </row>
    <row r="24" spans="1:13" x14ac:dyDescent="0.25">
      <c r="A24" s="121" t="s">
        <v>38</v>
      </c>
      <c r="B24" s="19"/>
      <c r="C24" s="20">
        <v>0</v>
      </c>
      <c r="D24" s="20">
        <v>0</v>
      </c>
      <c r="E24" s="135">
        <v>720000</v>
      </c>
      <c r="F24" s="135">
        <v>720000</v>
      </c>
    </row>
    <row r="25" spans="1:13" x14ac:dyDescent="0.25">
      <c r="A25" s="8" t="s">
        <v>57</v>
      </c>
      <c r="B25" s="17"/>
      <c r="C25" s="14">
        <v>1672000</v>
      </c>
      <c r="D25" s="14">
        <v>0</v>
      </c>
      <c r="E25" s="14">
        <v>0</v>
      </c>
      <c r="F25" s="14">
        <v>0</v>
      </c>
    </row>
    <row r="26" spans="1:13" ht="15.75" thickBot="1" x14ac:dyDescent="0.3">
      <c r="A26" s="18" t="s">
        <v>50</v>
      </c>
      <c r="B26" s="19"/>
      <c r="C26" s="20">
        <v>46000</v>
      </c>
      <c r="D26" s="20">
        <v>0</v>
      </c>
      <c r="E26" s="20">
        <v>0</v>
      </c>
      <c r="F26" s="20">
        <v>0</v>
      </c>
    </row>
    <row r="27" spans="1:13" ht="15.75" thickBot="1" x14ac:dyDescent="0.3">
      <c r="A27" s="101" t="s">
        <v>39</v>
      </c>
      <c r="B27" s="99"/>
      <c r="C27" s="100">
        <f>SUM(C12:C26)</f>
        <v>13028000</v>
      </c>
      <c r="D27" s="100">
        <f>SUM(D12:D26)</f>
        <v>11435000</v>
      </c>
      <c r="E27" s="100">
        <f>SUM(E12:E26)</f>
        <v>21711000</v>
      </c>
      <c r="F27" s="100">
        <f>SUM(F12:F26)</f>
        <v>22389000</v>
      </c>
    </row>
    <row r="28" spans="1:13" ht="15.75" customHeight="1" thickBot="1" x14ac:dyDescent="0.3">
      <c r="A28" s="96" t="s">
        <v>51</v>
      </c>
      <c r="B28" s="122"/>
      <c r="C28" s="97">
        <v>73023000</v>
      </c>
      <c r="D28" s="98">
        <v>70000000</v>
      </c>
      <c r="E28" s="98">
        <v>65000000</v>
      </c>
      <c r="F28" s="98">
        <v>65000000</v>
      </c>
    </row>
    <row r="29" spans="1:13" ht="15.75" thickBot="1" x14ac:dyDescent="0.3">
      <c r="A29" s="21" t="s">
        <v>17</v>
      </c>
      <c r="B29" s="22"/>
      <c r="C29" s="23">
        <f>SUM(C27,C28)</f>
        <v>86051000</v>
      </c>
      <c r="D29" s="23">
        <f>SUM(D27:D28)</f>
        <v>81435000</v>
      </c>
      <c r="E29" s="23">
        <f>SUM(E27:E28)</f>
        <v>86711000</v>
      </c>
      <c r="F29" s="23">
        <f>SUM(F27:F28)</f>
        <v>87389000</v>
      </c>
    </row>
    <row r="30" spans="1:13" ht="1.5" customHeight="1" x14ac:dyDescent="0.25">
      <c r="A30" s="1"/>
      <c r="B30" s="1"/>
      <c r="C30" s="138"/>
      <c r="D30" s="138"/>
      <c r="E30" s="138"/>
      <c r="F30" s="138"/>
    </row>
    <row r="31" spans="1:13" ht="12.75" customHeight="1" thickBot="1" x14ac:dyDescent="0.3">
      <c r="A31" s="24" t="s">
        <v>18</v>
      </c>
      <c r="B31" s="24"/>
      <c r="C31" s="138"/>
      <c r="D31" s="138"/>
      <c r="E31" s="138"/>
      <c r="F31" s="138"/>
    </row>
    <row r="32" spans="1:13" x14ac:dyDescent="0.25">
      <c r="A32" s="25" t="s">
        <v>19</v>
      </c>
      <c r="B32" s="26"/>
      <c r="C32" s="27">
        <v>1000000</v>
      </c>
      <c r="D32" s="28">
        <v>1000000</v>
      </c>
      <c r="E32" s="153">
        <v>10381000</v>
      </c>
      <c r="F32" s="29">
        <v>11059000</v>
      </c>
    </row>
    <row r="33" spans="1:6" x14ac:dyDescent="0.25">
      <c r="A33" s="102" t="s">
        <v>20</v>
      </c>
      <c r="B33" s="103"/>
      <c r="C33" s="32">
        <v>2940000</v>
      </c>
      <c r="D33" s="33">
        <v>3590000</v>
      </c>
      <c r="E33" s="34">
        <v>3930000</v>
      </c>
      <c r="F33" s="34">
        <v>3930000</v>
      </c>
    </row>
    <row r="34" spans="1:6" x14ac:dyDescent="0.25">
      <c r="A34" s="125" t="s">
        <v>58</v>
      </c>
      <c r="B34" s="126"/>
      <c r="C34" s="117">
        <v>0</v>
      </c>
      <c r="D34" s="118">
        <v>80000</v>
      </c>
      <c r="E34" s="119">
        <v>0</v>
      </c>
      <c r="F34" s="119">
        <v>0</v>
      </c>
    </row>
    <row r="35" spans="1:6" ht="13.5" customHeight="1" x14ac:dyDescent="0.25">
      <c r="A35" s="30" t="s">
        <v>50</v>
      </c>
      <c r="B35" s="31"/>
      <c r="C35" s="32">
        <v>46000</v>
      </c>
      <c r="D35" s="33">
        <v>0</v>
      </c>
      <c r="E35" s="34">
        <v>0</v>
      </c>
      <c r="F35" s="34">
        <v>0</v>
      </c>
    </row>
    <row r="36" spans="1:6" x14ac:dyDescent="0.25">
      <c r="A36" s="35" t="s">
        <v>54</v>
      </c>
      <c r="B36" s="36"/>
      <c r="C36" s="37">
        <v>1672000</v>
      </c>
      <c r="D36" s="38">
        <v>0</v>
      </c>
      <c r="E36" s="39">
        <v>0</v>
      </c>
      <c r="F36" s="39">
        <v>0</v>
      </c>
    </row>
    <row r="37" spans="1:6" x14ac:dyDescent="0.25">
      <c r="A37" s="124" t="s">
        <v>55</v>
      </c>
      <c r="B37" s="40"/>
      <c r="C37" s="37">
        <f>SUM(C38:C49)</f>
        <v>7435000</v>
      </c>
      <c r="D37" s="38">
        <f>SUM(D39:D49)</f>
        <v>6845000</v>
      </c>
      <c r="E37" s="39">
        <f>SUM(E39:E49)</f>
        <v>7400000</v>
      </c>
      <c r="F37" s="41">
        <f>SUM(F39:F49)</f>
        <v>7400000</v>
      </c>
    </row>
    <row r="38" spans="1:6" ht="12" customHeight="1" x14ac:dyDescent="0.25">
      <c r="A38" s="42" t="s">
        <v>21</v>
      </c>
      <c r="B38" s="43"/>
      <c r="C38" s="140"/>
      <c r="D38" s="141"/>
      <c r="E38" s="142"/>
      <c r="F38" s="142"/>
    </row>
    <row r="39" spans="1:6" x14ac:dyDescent="0.25">
      <c r="A39" s="8" t="s">
        <v>41</v>
      </c>
      <c r="B39" s="44"/>
      <c r="C39" s="45">
        <v>2004000</v>
      </c>
      <c r="D39" s="14">
        <v>1955000</v>
      </c>
      <c r="E39" s="14">
        <v>2280000</v>
      </c>
      <c r="F39" s="14">
        <v>2280000</v>
      </c>
    </row>
    <row r="40" spans="1:6" x14ac:dyDescent="0.25">
      <c r="A40" s="8" t="s">
        <v>42</v>
      </c>
      <c r="B40" s="44"/>
      <c r="C40" s="45">
        <v>367000</v>
      </c>
      <c r="D40" s="14">
        <v>300000</v>
      </c>
      <c r="E40" s="14">
        <v>360000</v>
      </c>
      <c r="F40" s="14">
        <v>360000</v>
      </c>
    </row>
    <row r="41" spans="1:6" x14ac:dyDescent="0.25">
      <c r="A41" s="8" t="s">
        <v>43</v>
      </c>
      <c r="B41" s="44"/>
      <c r="C41" s="45">
        <v>518000</v>
      </c>
      <c r="D41" s="14">
        <v>450000</v>
      </c>
      <c r="E41" s="14">
        <v>500000</v>
      </c>
      <c r="F41" s="14">
        <v>500000</v>
      </c>
    </row>
    <row r="42" spans="1:6" x14ac:dyDescent="0.25">
      <c r="A42" s="8" t="s">
        <v>60</v>
      </c>
      <c r="B42" s="44"/>
      <c r="C42" s="45">
        <v>2769000</v>
      </c>
      <c r="D42" s="14">
        <v>2500000</v>
      </c>
      <c r="E42" s="14">
        <v>2600000</v>
      </c>
      <c r="F42" s="14">
        <v>2600000</v>
      </c>
    </row>
    <row r="43" spans="1:6" x14ac:dyDescent="0.25">
      <c r="A43" s="8" t="s">
        <v>44</v>
      </c>
      <c r="B43" s="44"/>
      <c r="C43" s="45">
        <v>102000</v>
      </c>
      <c r="D43" s="14">
        <v>60000</v>
      </c>
      <c r="E43" s="14">
        <v>80000</v>
      </c>
      <c r="F43" s="14">
        <v>80000</v>
      </c>
    </row>
    <row r="44" spans="1:6" x14ac:dyDescent="0.25">
      <c r="A44" s="8" t="s">
        <v>22</v>
      </c>
      <c r="B44" s="44"/>
      <c r="C44" s="45">
        <v>638000</v>
      </c>
      <c r="D44" s="14">
        <v>300000</v>
      </c>
      <c r="E44" s="14">
        <v>300000</v>
      </c>
      <c r="F44" s="14">
        <v>300000</v>
      </c>
    </row>
    <row r="45" spans="1:6" x14ac:dyDescent="0.25">
      <c r="A45" s="104" t="s">
        <v>23</v>
      </c>
      <c r="B45" s="105"/>
      <c r="C45" s="106">
        <v>1022000</v>
      </c>
      <c r="D45" s="107">
        <v>1250000</v>
      </c>
      <c r="E45" s="107">
        <v>1250000</v>
      </c>
      <c r="F45" s="107">
        <v>1250000</v>
      </c>
    </row>
    <row r="46" spans="1:6" ht="12.75" customHeight="1" x14ac:dyDescent="0.25">
      <c r="A46" s="108" t="s">
        <v>24</v>
      </c>
      <c r="B46" s="109"/>
      <c r="C46" s="110">
        <v>0</v>
      </c>
      <c r="D46" s="111">
        <v>0</v>
      </c>
      <c r="E46" s="111">
        <v>0</v>
      </c>
      <c r="F46" s="111">
        <v>0</v>
      </c>
    </row>
    <row r="47" spans="1:6" ht="12.75" customHeight="1" x14ac:dyDescent="0.25">
      <c r="A47" s="48" t="s">
        <v>45</v>
      </c>
      <c r="B47" s="49"/>
      <c r="C47" s="46">
        <v>0</v>
      </c>
      <c r="D47" s="47">
        <v>0</v>
      </c>
      <c r="E47" s="47">
        <v>0</v>
      </c>
      <c r="F47" s="47">
        <v>0</v>
      </c>
    </row>
    <row r="48" spans="1:6" x14ac:dyDescent="0.25">
      <c r="A48" s="48" t="s">
        <v>59</v>
      </c>
      <c r="B48" s="49"/>
      <c r="C48" s="46">
        <v>3000</v>
      </c>
      <c r="D48" s="47">
        <v>0</v>
      </c>
      <c r="E48" s="47">
        <v>0</v>
      </c>
      <c r="F48" s="47">
        <v>0</v>
      </c>
    </row>
    <row r="49" spans="1:6" ht="15.75" thickBot="1" x14ac:dyDescent="0.3">
      <c r="A49" s="48" t="s">
        <v>25</v>
      </c>
      <c r="B49" s="49"/>
      <c r="C49" s="46">
        <v>12000</v>
      </c>
      <c r="D49" s="47">
        <v>30000</v>
      </c>
      <c r="E49" s="47">
        <v>30000</v>
      </c>
      <c r="F49" s="47">
        <v>30000</v>
      </c>
    </row>
    <row r="50" spans="1:6" ht="15.75" thickBot="1" x14ac:dyDescent="0.3">
      <c r="A50" s="112" t="s">
        <v>46</v>
      </c>
      <c r="B50" s="50"/>
      <c r="C50" s="51">
        <f>SUM(C32,C33,C35,C36,C37)</f>
        <v>13093000</v>
      </c>
      <c r="D50" s="52">
        <f>SUM(D32,D33,D35,D36,D37)</f>
        <v>11435000</v>
      </c>
      <c r="E50" s="52">
        <f>SUM(E32:E37)</f>
        <v>21711000</v>
      </c>
      <c r="F50" s="52">
        <f>SUM(F32,F33,F35,F36,F37)</f>
        <v>22389000</v>
      </c>
    </row>
    <row r="51" spans="1:6" s="116" customFormat="1" ht="16.5" customHeight="1" thickBot="1" x14ac:dyDescent="0.3">
      <c r="A51" s="113" t="s">
        <v>53</v>
      </c>
      <c r="B51" s="127"/>
      <c r="C51" s="114">
        <v>73023000</v>
      </c>
      <c r="D51" s="115">
        <v>70000000</v>
      </c>
      <c r="E51" s="115">
        <v>65000000</v>
      </c>
      <c r="F51" s="115">
        <v>65000000</v>
      </c>
    </row>
    <row r="52" spans="1:6" ht="15.75" thickBot="1" x14ac:dyDescent="0.3">
      <c r="A52" s="53" t="s">
        <v>47</v>
      </c>
      <c r="B52" s="54"/>
      <c r="C52" s="55">
        <f>SUM(C50,C51)</f>
        <v>86116000</v>
      </c>
      <c r="D52" s="56">
        <f>SUM(D50,D51)</f>
        <v>81435000</v>
      </c>
      <c r="E52" s="56">
        <f>SUM(E50:E51)</f>
        <v>86711000</v>
      </c>
      <c r="F52" s="56">
        <f>SUM(F50,F51)</f>
        <v>87389000</v>
      </c>
    </row>
    <row r="53" spans="1:6" ht="15.75" thickBot="1" x14ac:dyDescent="0.3">
      <c r="A53" s="57" t="s">
        <v>26</v>
      </c>
      <c r="B53" s="58"/>
      <c r="C53" s="12">
        <f>SUM(C52-C29)</f>
        <v>65000</v>
      </c>
      <c r="D53" s="59">
        <f>SUM(D52-D29)</f>
        <v>0</v>
      </c>
      <c r="E53" s="59">
        <f>SUM(E52-E29)</f>
        <v>0</v>
      </c>
      <c r="F53" s="59">
        <f>SUM(F52-F29)</f>
        <v>0</v>
      </c>
    </row>
    <row r="54" spans="1:6" x14ac:dyDescent="0.25">
      <c r="A54" s="60"/>
      <c r="B54" s="60"/>
      <c r="C54" s="61"/>
      <c r="D54" s="138"/>
      <c r="E54" s="138"/>
      <c r="F54" s="138"/>
    </row>
    <row r="55" spans="1:6" ht="0.75" customHeight="1" thickBot="1" x14ac:dyDescent="0.3">
      <c r="A55" s="138"/>
      <c r="B55" s="138"/>
      <c r="C55" s="138"/>
      <c r="D55" s="138"/>
      <c r="E55" s="138"/>
      <c r="F55" s="138"/>
    </row>
    <row r="56" spans="1:6" ht="15.75" thickBot="1" x14ac:dyDescent="0.3">
      <c r="A56" s="62" t="s">
        <v>27</v>
      </c>
      <c r="B56" s="63"/>
      <c r="C56" s="64" t="s">
        <v>48</v>
      </c>
      <c r="D56" s="64" t="s">
        <v>49</v>
      </c>
      <c r="E56" s="155"/>
      <c r="F56" s="159"/>
    </row>
    <row r="57" spans="1:6" ht="15.75" thickBot="1" x14ac:dyDescent="0.3">
      <c r="A57" s="65" t="s">
        <v>28</v>
      </c>
      <c r="B57" s="66"/>
      <c r="C57" s="67">
        <v>1192000</v>
      </c>
      <c r="D57" s="67">
        <v>1212000</v>
      </c>
      <c r="E57" s="154"/>
      <c r="F57" s="159"/>
    </row>
    <row r="58" spans="1:6" x14ac:dyDescent="0.25">
      <c r="A58" s="68" t="s">
        <v>29</v>
      </c>
      <c r="B58" s="69"/>
      <c r="C58" s="70">
        <f>SUM(C59:C60)</f>
        <v>1450000</v>
      </c>
      <c r="D58" s="70">
        <f>SUM(D59:D60)</f>
        <v>1575000</v>
      </c>
      <c r="E58" s="156"/>
      <c r="F58" s="159"/>
    </row>
    <row r="59" spans="1:6" x14ac:dyDescent="0.25">
      <c r="A59" s="85" t="s">
        <v>30</v>
      </c>
      <c r="B59" s="86"/>
      <c r="C59" s="87">
        <v>1450000</v>
      </c>
      <c r="D59" s="87">
        <v>1575000</v>
      </c>
      <c r="E59" s="156"/>
      <c r="F59" s="159"/>
    </row>
    <row r="60" spans="1:6" x14ac:dyDescent="0.25">
      <c r="A60" s="71" t="s">
        <v>31</v>
      </c>
      <c r="B60" s="72"/>
      <c r="C60" s="73">
        <v>0</v>
      </c>
      <c r="D60" s="73">
        <v>0</v>
      </c>
      <c r="E60" s="156"/>
      <c r="F60" s="159"/>
    </row>
    <row r="61" spans="1:6" x14ac:dyDescent="0.25">
      <c r="A61" s="74" t="s">
        <v>32</v>
      </c>
      <c r="B61" s="75"/>
      <c r="C61" s="73">
        <f>SUM(C62:C67)</f>
        <v>1430000</v>
      </c>
      <c r="D61" s="73">
        <f>SUM(D62:D67)</f>
        <v>1960000</v>
      </c>
      <c r="E61" s="156"/>
      <c r="F61" s="159"/>
    </row>
    <row r="62" spans="1:6" x14ac:dyDescent="0.25">
      <c r="A62" s="71" t="s">
        <v>61</v>
      </c>
      <c r="B62" s="72"/>
      <c r="C62" s="73">
        <v>0</v>
      </c>
      <c r="D62" s="73">
        <v>310000</v>
      </c>
      <c r="E62" s="156"/>
      <c r="F62" s="159"/>
    </row>
    <row r="63" spans="1:6" x14ac:dyDescent="0.25">
      <c r="A63" s="71" t="s">
        <v>62</v>
      </c>
      <c r="B63" s="72"/>
      <c r="C63" s="73">
        <v>0</v>
      </c>
      <c r="D63" s="73">
        <v>400000</v>
      </c>
      <c r="E63" s="156"/>
      <c r="F63" s="159"/>
    </row>
    <row r="64" spans="1:6" x14ac:dyDescent="0.25">
      <c r="A64" s="71" t="s">
        <v>65</v>
      </c>
      <c r="B64" s="72"/>
      <c r="C64" s="73">
        <v>60000</v>
      </c>
      <c r="D64" s="73">
        <v>0</v>
      </c>
      <c r="E64" s="156"/>
      <c r="F64" s="159"/>
    </row>
    <row r="65" spans="1:6" x14ac:dyDescent="0.25">
      <c r="A65" s="71" t="s">
        <v>66</v>
      </c>
      <c r="B65" s="72"/>
      <c r="C65" s="73">
        <v>120000</v>
      </c>
      <c r="D65" s="73">
        <v>0</v>
      </c>
      <c r="E65" s="156"/>
      <c r="F65" s="159"/>
    </row>
    <row r="66" spans="1:6" x14ac:dyDescent="0.25">
      <c r="A66" s="88" t="s">
        <v>33</v>
      </c>
      <c r="B66" s="89"/>
      <c r="C66" s="90">
        <v>1250000</v>
      </c>
      <c r="D66" s="90">
        <v>1250000</v>
      </c>
      <c r="E66" s="157"/>
      <c r="F66" s="159"/>
    </row>
    <row r="67" spans="1:6" ht="15.75" thickBot="1" x14ac:dyDescent="0.3">
      <c r="A67" s="76" t="s">
        <v>34</v>
      </c>
      <c r="B67" s="77"/>
      <c r="C67" s="78">
        <v>0</v>
      </c>
      <c r="D67" s="78">
        <v>0</v>
      </c>
      <c r="E67" s="157"/>
      <c r="F67" s="159"/>
    </row>
    <row r="68" spans="1:6" ht="15.75" thickBot="1" x14ac:dyDescent="0.3">
      <c r="A68" s="79" t="s">
        <v>35</v>
      </c>
      <c r="B68" s="80"/>
      <c r="C68" s="81">
        <f>SUM(C57,C58-C61)</f>
        <v>1212000</v>
      </c>
      <c r="D68" s="81">
        <f>SUM(D57,D58-D61)</f>
        <v>827000</v>
      </c>
      <c r="E68" s="158"/>
      <c r="F68" s="159"/>
    </row>
    <row r="69" spans="1:6" ht="15.75" thickBot="1" x14ac:dyDescent="0.3">
      <c r="A69" s="147"/>
      <c r="B69" s="147"/>
      <c r="C69" s="148"/>
      <c r="D69" s="148"/>
      <c r="E69" s="158"/>
      <c r="F69" s="159"/>
    </row>
    <row r="70" spans="1:6" ht="15.75" thickBot="1" x14ac:dyDescent="0.3">
      <c r="A70" s="149" t="s">
        <v>67</v>
      </c>
      <c r="B70" s="150"/>
      <c r="C70" s="151"/>
      <c r="D70" s="165">
        <v>16.3</v>
      </c>
      <c r="E70" s="158"/>
      <c r="F70" s="160"/>
    </row>
    <row r="71" spans="1:6" x14ac:dyDescent="0.25">
      <c r="A71" s="138"/>
      <c r="B71" s="138"/>
      <c r="C71" s="138"/>
      <c r="D71" s="138"/>
      <c r="E71" s="159"/>
      <c r="F71" s="159"/>
    </row>
    <row r="72" spans="1:6" x14ac:dyDescent="0.25">
      <c r="A72" s="138"/>
      <c r="B72" s="138"/>
      <c r="C72" s="138"/>
      <c r="D72" s="138"/>
      <c r="E72" s="138"/>
      <c r="F72" s="138"/>
    </row>
    <row r="73" spans="1:6" x14ac:dyDescent="0.25">
      <c r="A73" s="138"/>
      <c r="B73" s="138"/>
      <c r="C73" s="138"/>
      <c r="D73" s="138"/>
      <c r="E73" s="138"/>
      <c r="F73" s="138"/>
    </row>
    <row r="74" spans="1:6" ht="15.75" x14ac:dyDescent="0.25">
      <c r="A74" s="136"/>
      <c r="B74" s="136"/>
      <c r="C74" s="136"/>
      <c r="D74" s="136"/>
      <c r="E74" s="136"/>
      <c r="F74" s="136"/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2026-02-26T08:30:20Z</cp:lastPrinted>
  <dcterms:created xsi:type="dcterms:W3CDTF">2025-07-01T07:16:01Z</dcterms:created>
  <dcterms:modified xsi:type="dcterms:W3CDTF">2026-02-26T08:35:43Z</dcterms:modified>
</cp:coreProperties>
</file>