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5 - ZŠ Poštovní\"/>
    </mc:Choice>
  </mc:AlternateContent>
  <bookViews>
    <workbookView xWindow="0" yWindow="0" windowWidth="25125" windowHeight="12300"/>
  </bookViews>
  <sheets>
    <sheet name="ZŠ Poštovní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D70" i="2" s="1"/>
  <c r="C63" i="2"/>
  <c r="C60" i="2"/>
  <c r="C70" i="2" s="1"/>
  <c r="C52" i="2"/>
  <c r="C54" i="2" s="1"/>
  <c r="C55" i="2" s="1"/>
  <c r="E39" i="2"/>
  <c r="E52" i="2" s="1"/>
  <c r="E54" i="2" s="1"/>
  <c r="D39" i="2"/>
  <c r="D52" i="2" s="1"/>
  <c r="D54" i="2" s="1"/>
  <c r="D55" i="2" s="1"/>
  <c r="C30" i="2"/>
  <c r="D28" i="2"/>
  <c r="D30" i="2" s="1"/>
  <c r="E12" i="2"/>
  <c r="E28" i="2" s="1"/>
  <c r="E30" i="2" s="1"/>
  <c r="E55" i="2" l="1"/>
</calcChain>
</file>

<file path=xl/sharedStrings.xml><?xml version="1.0" encoding="utf-8"?>
<sst xmlns="http://schemas.openxmlformats.org/spreadsheetml/2006/main" count="71" uniqueCount="70">
  <si>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</si>
  <si>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</si>
  <si>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</si>
  <si>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</si>
  <si>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</si>
  <si>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</si>
  <si>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</si>
  <si>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</si>
  <si>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</si>
  <si>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</si>
  <si>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</si>
  <si>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</si>
  <si>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</si>
  <si>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</si>
  <si>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</si>
  <si>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</si>
  <si>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</si>
  <si>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</si>
  <si>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</si>
  <si>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</si>
  <si>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</si>
  <si>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</si>
  <si>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</si>
  <si>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</si>
  <si>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</si>
  <si>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</si>
  <si>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</si>
  <si>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</si>
  <si>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</si>
  <si>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</si>
  <si>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</si>
  <si>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</si>
  <si>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</si>
  <si>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</si>
  <si>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</si>
  <si>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</si>
  <si>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</si>
  <si>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</si>
  <si>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</si>
  <si>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</si>
  <si>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</si>
  <si>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</si>
  <si>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</si>
  <si>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</si>
  <si>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</si>
  <si>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</si>
  <si>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</si>
  <si>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</si>
  <si>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</si>
  <si>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</si>
  <si>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</si>
  <si>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</si>
  <si>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</si>
  <si>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</si>
  <si>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</si>
  <si>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</si>
  <si>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</si>
  <si>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Karlovy Vary, Poštovní 19, příspěvková organizace</t>
  </si>
  <si>
    <t>IČO: 70933758</t>
  </si>
  <si>
    <t>Projekt úz 916 (robotika, dílny..)</t>
  </si>
  <si>
    <t>mycí stroj</t>
  </si>
  <si>
    <t>interaktivní displej</t>
  </si>
  <si>
    <t>ohřívače talířů</t>
  </si>
  <si>
    <t>elektronické zabezpečení vstupů</t>
  </si>
  <si>
    <t xml:space="preserve">Výnosy ze SR na mzdové prostředky (pro pedagogy) </t>
  </si>
  <si>
    <t>Osobní náklady pro nepedagogy + ONIV 24+25</t>
  </si>
  <si>
    <t>Projekt "KV ZŠ Poštovní-učebna robotiky - úz 916</t>
  </si>
  <si>
    <t>Zákonné sociální náklady (527)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</si>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</sst>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6" fillId="9" borderId="41" xfId="0" applyFont="1" applyFill="1" applyBorder="1" applyAlignment="1">
      <alignment vertical="center"/>
    </xf>
    <xf numFmtId="0" fontId="6" fillId="9" borderId="42" xfId="0" applyFont="1" applyFill="1" applyBorder="1" applyAlignment="1">
      <alignment vertical="center"/>
    </xf>
    <xf numFmtId="3" fontId="6" fillId="2" borderId="36" xfId="0" applyNumberFormat="1" applyFont="1" applyFill="1" applyBorder="1" applyAlignment="1">
      <alignment vertical="center"/>
    </xf>
    <xf numFmtId="0" fontId="6" fillId="9" borderId="29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right" vertical="center"/>
    </xf>
    <xf numFmtId="3" fontId="6" fillId="12" borderId="0" xfId="0" applyNumberFormat="1" applyFont="1" applyFill="1" applyAlignment="1">
      <alignment vertical="center"/>
    </xf>
    <xf numFmtId="0" fontId="9" fillId="3" borderId="41" xfId="1" applyFont="1" applyFill="1" applyBorder="1" applyAlignment="1">
      <alignment vertical="center"/>
    </xf>
    <xf numFmtId="3" fontId="4" fillId="3" borderId="13" xfId="0" applyNumberFormat="1" applyFont="1" applyFill="1" applyBorder="1" applyAlignment="1">
      <alignment vertical="center"/>
    </xf>
    <xf numFmtId="3" fontId="4" fillId="3" borderId="42" xfId="0" applyNumberFormat="1" applyFont="1" applyFill="1" applyBorder="1" applyAlignment="1">
      <alignment vertical="center"/>
    </xf>
    <xf numFmtId="3" fontId="4" fillId="3" borderId="44" xfId="0" applyNumberFormat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vertical="center"/>
    </xf>
    <xf numFmtId="0" fontId="9" fillId="3" borderId="46" xfId="1" applyFont="1" applyFill="1" applyBorder="1" applyAlignment="1">
      <alignment vertical="center"/>
    </xf>
    <xf numFmtId="3" fontId="4" fillId="3" borderId="47" xfId="0" applyNumberFormat="1" applyFont="1" applyFill="1" applyBorder="1" applyAlignment="1">
      <alignment vertical="center"/>
    </xf>
    <xf numFmtId="3" fontId="4" fillId="3" borderId="48" xfId="0" applyNumberFormat="1" applyFont="1" applyFill="1" applyBorder="1" applyAlignment="1">
      <alignment vertical="center"/>
    </xf>
    <xf numFmtId="0" fontId="6" fillId="0" borderId="14" xfId="1" applyFont="1" applyBorder="1"/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3" fontId="6" fillId="0" borderId="43" xfId="0" applyNumberFormat="1" applyFont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9" fillId="3" borderId="19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 applyAlignment="1">
      <alignment horizontal="right" vertical="center"/>
    </xf>
    <xf numFmtId="3" fontId="4" fillId="3" borderId="49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9" fillId="11" borderId="27" xfId="0" applyNumberFormat="1" applyFont="1" applyFill="1" applyBorder="1" applyAlignment="1">
      <alignment horizontal="right" vertical="center"/>
    </xf>
    <xf numFmtId="3" fontId="9" fillId="3" borderId="30" xfId="0" applyNumberFormat="1" applyFont="1" applyFill="1" applyBorder="1" applyAlignment="1">
      <alignment horizontal="right" vertical="center"/>
    </xf>
    <xf numFmtId="3" fontId="4" fillId="6" borderId="30" xfId="0" applyNumberFormat="1" applyFont="1" applyFill="1" applyBorder="1" applyAlignment="1">
      <alignment horizontal="right" vertical="center"/>
    </xf>
    <xf numFmtId="3" fontId="4" fillId="3" borderId="50" xfId="0" applyNumberFormat="1" applyFont="1" applyFill="1" applyBorder="1" applyAlignment="1">
      <alignment horizontal="right" vertical="center"/>
    </xf>
    <xf numFmtId="0" fontId="0" fillId="0" borderId="51" xfId="0" applyBorder="1"/>
    <xf numFmtId="3" fontId="6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9" fillId="13" borderId="53" xfId="1" applyFont="1" applyFill="1" applyBorder="1" applyAlignment="1">
      <alignment vertical="center"/>
    </xf>
    <xf numFmtId="4" fontId="9" fillId="13" borderId="54" xfId="1" applyNumberFormat="1" applyFont="1" applyFill="1" applyBorder="1" applyAlignment="1">
      <alignment horizontal="center" vertical="center"/>
    </xf>
    <xf numFmtId="3" fontId="9" fillId="13" borderId="55" xfId="1" applyNumberFormat="1" applyFont="1" applyFill="1" applyBorder="1" applyAlignment="1">
      <alignment horizontal="center" vertical="center"/>
    </xf>
    <xf numFmtId="4" fontId="9" fillId="13" borderId="56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28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7" max="7" width="9.85546875" bestFit="1" customWidth="1"/>
  </cols>
  <sheetData>
    <row r="1" spans="1:5" ht="19.5" thickBot="1" x14ac:dyDescent="0.3">
      <c r="A1" s="150" t="s">
        <v>39</v>
      </c>
      <c r="B1" s="150"/>
      <c r="C1" s="150"/>
      <c r="D1" s="150"/>
      <c r="E1" s="150"/>
    </row>
    <row r="2" spans="1:5" ht="15.75" thickBot="1" x14ac:dyDescent="0.3">
      <c r="A2" s="1"/>
      <c r="B2" s="1"/>
    </row>
    <row r="3" spans="1:5" ht="16.5" thickBot="1" x14ac:dyDescent="0.3">
      <c r="A3" s="151" t="s">
        <v>57</v>
      </c>
      <c r="B3" s="151"/>
      <c r="C3" s="151"/>
      <c r="D3" s="151"/>
      <c r="E3" s="151"/>
    </row>
    <row r="4" spans="1:5" x14ac:dyDescent="0.25">
      <c r="A4" s="2" t="s">
        <v>58</v>
      </c>
      <c r="B4" s="2"/>
    </row>
    <row r="5" spans="1:5" ht="15.75" thickBot="1" x14ac:dyDescent="0.3">
      <c r="A5" s="3"/>
      <c r="B5" s="3"/>
      <c r="C5" s="152"/>
      <c r="D5" s="152"/>
    </row>
    <row r="6" spans="1:5" x14ac:dyDescent="0.25">
      <c r="A6" s="3"/>
      <c r="B6" s="3"/>
      <c r="C6" s="84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85">
        <v>2024</v>
      </c>
      <c r="D7" s="6">
        <v>2025</v>
      </c>
      <c r="E7" s="6">
        <v>2026</v>
      </c>
    </row>
    <row r="8" spans="1:5" x14ac:dyDescent="0.25">
      <c r="A8" s="108" t="s">
        <v>4</v>
      </c>
      <c r="B8" s="7"/>
      <c r="C8" s="8">
        <v>0</v>
      </c>
      <c r="D8" s="9">
        <v>0</v>
      </c>
      <c r="E8" s="9">
        <v>6216000</v>
      </c>
    </row>
    <row r="9" spans="1:5" x14ac:dyDescent="0.25">
      <c r="A9" s="10" t="s">
        <v>5</v>
      </c>
      <c r="B9" s="11"/>
      <c r="C9" s="12">
        <v>0</v>
      </c>
      <c r="D9" s="13">
        <v>0</v>
      </c>
      <c r="E9" s="13">
        <v>100000</v>
      </c>
    </row>
    <row r="10" spans="1:5" x14ac:dyDescent="0.25">
      <c r="A10" s="10" t="s">
        <v>6</v>
      </c>
      <c r="B10" s="11"/>
      <c r="C10" s="12">
        <v>0</v>
      </c>
      <c r="D10" s="13">
        <v>0</v>
      </c>
      <c r="E10" s="13">
        <v>2134000</v>
      </c>
    </row>
    <row r="11" spans="1:5" ht="15.75" thickBot="1" x14ac:dyDescent="0.3">
      <c r="A11" s="10" t="s">
        <v>67</v>
      </c>
      <c r="B11" s="11"/>
      <c r="C11" s="12">
        <v>0</v>
      </c>
      <c r="D11" s="13">
        <v>0</v>
      </c>
      <c r="E11" s="13">
        <v>0</v>
      </c>
    </row>
    <row r="12" spans="1:5" ht="15.75" thickBot="1" x14ac:dyDescent="0.3">
      <c r="A12" s="113" t="s">
        <v>51</v>
      </c>
      <c r="B12" s="114"/>
      <c r="C12" s="15">
        <v>8981000</v>
      </c>
      <c r="D12" s="15">
        <v>8996000</v>
      </c>
      <c r="E12" s="15">
        <f>SUM(E8:E11)</f>
        <v>8450000</v>
      </c>
    </row>
    <row r="13" spans="1:5" x14ac:dyDescent="0.25">
      <c r="A13" s="108" t="s">
        <v>68</v>
      </c>
      <c r="B13" s="7"/>
      <c r="C13" s="8">
        <v>0</v>
      </c>
      <c r="D13" s="8">
        <v>0</v>
      </c>
      <c r="E13" s="8">
        <v>90000</v>
      </c>
    </row>
    <row r="14" spans="1:5" x14ac:dyDescent="0.25">
      <c r="A14" s="81" t="s">
        <v>35</v>
      </c>
      <c r="B14" s="154"/>
      <c r="C14" s="83">
        <v>777000</v>
      </c>
      <c r="D14" s="83">
        <v>1000000</v>
      </c>
      <c r="E14" s="83">
        <v>1200000</v>
      </c>
    </row>
    <row r="15" spans="1:5" x14ac:dyDescent="0.25">
      <c r="A15" s="81" t="s">
        <v>36</v>
      </c>
      <c r="B15" s="82"/>
      <c r="C15" s="83">
        <v>3331000</v>
      </c>
      <c r="D15" s="83">
        <v>3350000</v>
      </c>
      <c r="E15" s="83">
        <v>3500000</v>
      </c>
    </row>
    <row r="16" spans="1:5" x14ac:dyDescent="0.25">
      <c r="A16" s="153" t="s">
        <v>7</v>
      </c>
      <c r="B16" s="16" t="s">
        <v>8</v>
      </c>
      <c r="C16" s="17">
        <v>1643000</v>
      </c>
      <c r="D16" s="17">
        <v>1900000</v>
      </c>
      <c r="E16" s="17">
        <v>1900000</v>
      </c>
    </row>
    <row r="17" spans="1:8" x14ac:dyDescent="0.25">
      <c r="A17" s="153"/>
      <c r="B17" s="16" t="s">
        <v>9</v>
      </c>
      <c r="C17" s="17">
        <v>788000</v>
      </c>
      <c r="D17" s="17">
        <v>900000</v>
      </c>
      <c r="E17" s="17">
        <v>900000</v>
      </c>
    </row>
    <row r="18" spans="1:8" x14ac:dyDescent="0.25">
      <c r="A18" s="153"/>
      <c r="B18" s="16" t="s">
        <v>10</v>
      </c>
      <c r="C18" s="17">
        <v>69000</v>
      </c>
      <c r="D18" s="17">
        <v>100000</v>
      </c>
      <c r="E18" s="17">
        <v>100000</v>
      </c>
    </row>
    <row r="19" spans="1:8" x14ac:dyDescent="0.25">
      <c r="A19" s="153"/>
      <c r="B19" s="16" t="s">
        <v>11</v>
      </c>
      <c r="C19" s="17">
        <v>202000</v>
      </c>
      <c r="D19" s="17">
        <v>300000</v>
      </c>
      <c r="E19" s="17">
        <v>300000</v>
      </c>
    </row>
    <row r="20" spans="1:8" x14ac:dyDescent="0.25">
      <c r="A20" s="110" t="s">
        <v>54</v>
      </c>
      <c r="B20" s="18"/>
      <c r="C20" s="17">
        <v>1570000</v>
      </c>
      <c r="D20" s="17">
        <v>1900000</v>
      </c>
      <c r="E20" s="17">
        <v>1900000</v>
      </c>
    </row>
    <row r="21" spans="1:8" x14ac:dyDescent="0.25">
      <c r="A21" s="10" t="s">
        <v>14</v>
      </c>
      <c r="B21" s="11"/>
      <c r="C21" s="17">
        <v>1004000</v>
      </c>
      <c r="D21" s="17">
        <v>1100000</v>
      </c>
      <c r="E21" s="17">
        <v>1000000</v>
      </c>
    </row>
    <row r="22" spans="1:8" x14ac:dyDescent="0.25">
      <c r="A22" s="74" t="s">
        <v>12</v>
      </c>
      <c r="B22" s="75"/>
      <c r="C22" s="76">
        <v>2485000</v>
      </c>
      <c r="D22" s="76">
        <v>2500000</v>
      </c>
      <c r="E22" s="76">
        <v>2500000</v>
      </c>
    </row>
    <row r="23" spans="1:8" x14ac:dyDescent="0.25">
      <c r="A23" s="10" t="s">
        <v>13</v>
      </c>
      <c r="B23" s="11"/>
      <c r="C23" s="17">
        <v>3393000</v>
      </c>
      <c r="D23" s="17">
        <v>1130000</v>
      </c>
      <c r="E23" s="17">
        <v>870000</v>
      </c>
    </row>
    <row r="24" spans="1:8" x14ac:dyDescent="0.25">
      <c r="A24" s="19" t="s">
        <v>37</v>
      </c>
      <c r="B24" s="14"/>
      <c r="C24" s="20">
        <v>982000</v>
      </c>
      <c r="D24" s="20">
        <v>500000</v>
      </c>
      <c r="E24" s="20">
        <v>831000</v>
      </c>
    </row>
    <row r="25" spans="1:8" x14ac:dyDescent="0.25">
      <c r="A25" s="10" t="s">
        <v>55</v>
      </c>
      <c r="B25" s="11"/>
      <c r="C25" s="17">
        <v>0</v>
      </c>
      <c r="D25" s="17">
        <v>900000</v>
      </c>
      <c r="E25" s="17">
        <v>0</v>
      </c>
    </row>
    <row r="26" spans="1:8" x14ac:dyDescent="0.25">
      <c r="A26" s="19" t="s">
        <v>59</v>
      </c>
      <c r="B26" s="14"/>
      <c r="C26" s="20">
        <v>0</v>
      </c>
      <c r="D26" s="20">
        <v>700000</v>
      </c>
      <c r="E26" s="20">
        <v>0</v>
      </c>
    </row>
    <row r="27" spans="1:8" ht="15.75" thickBot="1" x14ac:dyDescent="0.3">
      <c r="A27" s="19" t="s">
        <v>49</v>
      </c>
      <c r="B27" s="14"/>
      <c r="C27" s="20">
        <v>59000</v>
      </c>
      <c r="D27" s="20">
        <v>68000</v>
      </c>
      <c r="E27" s="20">
        <v>0</v>
      </c>
    </row>
    <row r="28" spans="1:8" ht="21.75" customHeight="1" thickBot="1" x14ac:dyDescent="0.3">
      <c r="A28" s="91" t="s">
        <v>38</v>
      </c>
      <c r="B28" s="89"/>
      <c r="C28" s="90">
        <v>25284000</v>
      </c>
      <c r="D28" s="90">
        <f>SUM(D12:D27)</f>
        <v>25344000</v>
      </c>
      <c r="E28" s="90">
        <f>SUM(E12:E27)</f>
        <v>23541000</v>
      </c>
    </row>
    <row r="29" spans="1:8" ht="15.75" thickBot="1" x14ac:dyDescent="0.3">
      <c r="A29" s="86" t="s">
        <v>50</v>
      </c>
      <c r="B29" s="109"/>
      <c r="C29" s="87">
        <v>38565000</v>
      </c>
      <c r="D29" s="88">
        <v>43817000</v>
      </c>
      <c r="E29" s="88">
        <v>48189000</v>
      </c>
    </row>
    <row r="30" spans="1:8" ht="15.75" thickBot="1" x14ac:dyDescent="0.3">
      <c r="A30" s="21" t="s">
        <v>15</v>
      </c>
      <c r="B30" s="22"/>
      <c r="C30" s="23">
        <f>SUM(C28,C29)</f>
        <v>63849000</v>
      </c>
      <c r="D30" s="23">
        <f>SUM(D28:D29)</f>
        <v>69161000</v>
      </c>
      <c r="E30" s="23">
        <f>SUM(E28:E29)</f>
        <v>71730000</v>
      </c>
    </row>
    <row r="31" spans="1:8" x14ac:dyDescent="0.25">
      <c r="A31" s="3"/>
      <c r="B31" s="3"/>
    </row>
    <row r="32" spans="1:8" ht="15.75" thickBot="1" x14ac:dyDescent="0.3">
      <c r="A32" s="5" t="s">
        <v>16</v>
      </c>
      <c r="B32" s="5"/>
      <c r="F32" s="123"/>
      <c r="G32" s="149"/>
      <c r="H32" s="149"/>
    </row>
    <row r="33" spans="1:5" x14ac:dyDescent="0.25">
      <c r="A33" s="24" t="s">
        <v>17</v>
      </c>
      <c r="B33" s="25"/>
      <c r="C33" s="26">
        <v>3770000</v>
      </c>
      <c r="D33" s="27">
        <v>3870000</v>
      </c>
      <c r="E33" s="28">
        <v>13241000</v>
      </c>
    </row>
    <row r="34" spans="1:5" x14ac:dyDescent="0.25">
      <c r="A34" s="92" t="s">
        <v>18</v>
      </c>
      <c r="B34" s="93"/>
      <c r="C34" s="30">
        <v>2475000</v>
      </c>
      <c r="D34" s="31">
        <v>3200000</v>
      </c>
      <c r="E34" s="32">
        <v>3200000</v>
      </c>
    </row>
    <row r="35" spans="1:5" x14ac:dyDescent="0.25">
      <c r="A35" s="115" t="s">
        <v>56</v>
      </c>
      <c r="B35" s="119"/>
      <c r="C35" s="105">
        <v>0</v>
      </c>
      <c r="D35" s="106">
        <v>0</v>
      </c>
      <c r="E35" s="107">
        <v>0</v>
      </c>
    </row>
    <row r="36" spans="1:5" x14ac:dyDescent="0.25">
      <c r="A36" s="117" t="s">
        <v>66</v>
      </c>
      <c r="B36" s="116"/>
      <c r="C36" s="118">
        <v>0</v>
      </c>
      <c r="D36" s="31">
        <v>700000</v>
      </c>
      <c r="E36" s="32">
        <v>0</v>
      </c>
    </row>
    <row r="37" spans="1:5" x14ac:dyDescent="0.25">
      <c r="A37" s="29" t="s">
        <v>49</v>
      </c>
      <c r="B37" s="121"/>
      <c r="C37" s="118">
        <v>59000</v>
      </c>
      <c r="D37" s="31">
        <v>68000</v>
      </c>
      <c r="E37" s="32">
        <v>0</v>
      </c>
    </row>
    <row r="38" spans="1:5" x14ac:dyDescent="0.25">
      <c r="A38" s="33" t="s">
        <v>52</v>
      </c>
      <c r="B38" s="120"/>
      <c r="C38" s="34">
        <v>2430000</v>
      </c>
      <c r="D38" s="35">
        <v>1030000</v>
      </c>
      <c r="E38" s="36">
        <v>0</v>
      </c>
    </row>
    <row r="39" spans="1:5" x14ac:dyDescent="0.25">
      <c r="A39" s="111" t="s">
        <v>53</v>
      </c>
      <c r="B39" s="37"/>
      <c r="C39" s="34">
        <v>16560000</v>
      </c>
      <c r="D39" s="35">
        <f>SUM(D41:D51)</f>
        <v>16476000</v>
      </c>
      <c r="E39" s="38">
        <f>SUM(E41:E50)</f>
        <v>7100000</v>
      </c>
    </row>
    <row r="40" spans="1:5" x14ac:dyDescent="0.25">
      <c r="A40" s="39" t="s">
        <v>19</v>
      </c>
      <c r="B40" s="40"/>
      <c r="C40" s="41"/>
      <c r="D40" s="42"/>
      <c r="E40" s="43"/>
    </row>
    <row r="41" spans="1:5" x14ac:dyDescent="0.25">
      <c r="A41" s="10" t="s">
        <v>40</v>
      </c>
      <c r="B41" s="44"/>
      <c r="C41" s="45">
        <v>2814000</v>
      </c>
      <c r="D41" s="17">
        <v>2900000</v>
      </c>
      <c r="E41" s="17">
        <v>2900000</v>
      </c>
    </row>
    <row r="42" spans="1:5" x14ac:dyDescent="0.25">
      <c r="A42" s="10" t="s">
        <v>41</v>
      </c>
      <c r="B42" s="44"/>
      <c r="C42" s="45">
        <v>525000</v>
      </c>
      <c r="D42" s="17">
        <v>530000</v>
      </c>
      <c r="E42" s="17">
        <v>550000</v>
      </c>
    </row>
    <row r="43" spans="1:5" x14ac:dyDescent="0.25">
      <c r="A43" s="10" t="s">
        <v>42</v>
      </c>
      <c r="B43" s="44"/>
      <c r="C43" s="45">
        <v>420000</v>
      </c>
      <c r="D43" s="17">
        <v>600000</v>
      </c>
      <c r="E43" s="17">
        <v>600000</v>
      </c>
    </row>
    <row r="44" spans="1:5" x14ac:dyDescent="0.25">
      <c r="A44" s="10" t="s">
        <v>43</v>
      </c>
      <c r="B44" s="44"/>
      <c r="C44" s="45">
        <v>556000</v>
      </c>
      <c r="D44" s="17">
        <v>550000</v>
      </c>
      <c r="E44" s="17">
        <v>500000</v>
      </c>
    </row>
    <row r="45" spans="1:5" x14ac:dyDescent="0.25">
      <c r="A45" s="10" t="s">
        <v>20</v>
      </c>
      <c r="B45" s="44"/>
      <c r="C45" s="45">
        <v>287000</v>
      </c>
      <c r="D45" s="17">
        <v>200000</v>
      </c>
      <c r="E45" s="17">
        <v>250000</v>
      </c>
    </row>
    <row r="46" spans="1:5" x14ac:dyDescent="0.25">
      <c r="A46" s="94" t="s">
        <v>21</v>
      </c>
      <c r="B46" s="95"/>
      <c r="C46" s="96">
        <v>1463000</v>
      </c>
      <c r="D46" s="97">
        <v>1850000</v>
      </c>
      <c r="E46" s="97">
        <v>1900000</v>
      </c>
    </row>
    <row r="47" spans="1:5" x14ac:dyDescent="0.25">
      <c r="A47" s="98" t="s">
        <v>22</v>
      </c>
      <c r="B47" s="99"/>
      <c r="C47" s="100"/>
      <c r="D47" s="101"/>
      <c r="E47" s="101"/>
    </row>
    <row r="48" spans="1:5" x14ac:dyDescent="0.25">
      <c r="A48" s="48" t="s">
        <v>44</v>
      </c>
      <c r="B48" s="49"/>
      <c r="C48" s="46">
        <v>282000</v>
      </c>
      <c r="D48" s="47">
        <v>300000</v>
      </c>
      <c r="E48" s="47">
        <v>300000</v>
      </c>
    </row>
    <row r="49" spans="1:5" x14ac:dyDescent="0.25">
      <c r="A49" s="48" t="s">
        <v>23</v>
      </c>
      <c r="B49" s="49"/>
      <c r="C49" s="125">
        <v>200000</v>
      </c>
      <c r="D49" s="127">
        <v>0</v>
      </c>
      <c r="E49" s="127">
        <v>0</v>
      </c>
    </row>
    <row r="50" spans="1:5" x14ac:dyDescent="0.25">
      <c r="A50" s="124" t="s">
        <v>24</v>
      </c>
      <c r="B50" s="124"/>
      <c r="C50" s="126">
        <v>50000</v>
      </c>
      <c r="D50" s="128">
        <v>50000</v>
      </c>
      <c r="E50" s="128">
        <v>100000</v>
      </c>
    </row>
    <row r="51" spans="1:5" ht="15.75" thickBot="1" x14ac:dyDescent="0.3">
      <c r="A51" s="129" t="s">
        <v>65</v>
      </c>
      <c r="B51" s="129"/>
      <c r="C51" s="130">
        <v>9963000</v>
      </c>
      <c r="D51" s="131">
        <v>9496000</v>
      </c>
      <c r="E51" s="131">
        <v>0</v>
      </c>
    </row>
    <row r="52" spans="1:5" ht="22.5" customHeight="1" thickBot="1" x14ac:dyDescent="0.3">
      <c r="A52" s="132" t="s">
        <v>45</v>
      </c>
      <c r="B52" s="133"/>
      <c r="C52" s="134">
        <f>SUM(C33,C34,C37,C38,C39)</f>
        <v>25294000</v>
      </c>
      <c r="D52" s="135">
        <f>SUM(D33:D39)</f>
        <v>25344000</v>
      </c>
      <c r="E52" s="135">
        <f>SUM(E33,E34,E37,E38,E39)</f>
        <v>23541000</v>
      </c>
    </row>
    <row r="53" spans="1:5" ht="15.75" thickBot="1" x14ac:dyDescent="0.3">
      <c r="A53" s="102" t="s">
        <v>64</v>
      </c>
      <c r="B53" s="112"/>
      <c r="C53" s="103">
        <v>38565000</v>
      </c>
      <c r="D53" s="104">
        <v>43817000</v>
      </c>
      <c r="E53" s="104">
        <v>48189000</v>
      </c>
    </row>
    <row r="54" spans="1:5" ht="15.75" thickBot="1" x14ac:dyDescent="0.3">
      <c r="A54" s="50" t="s">
        <v>46</v>
      </c>
      <c r="B54" s="51"/>
      <c r="C54" s="52">
        <f>SUM(C52,C53)</f>
        <v>63859000</v>
      </c>
      <c r="D54" s="53">
        <f>SUM(D52:D53)</f>
        <v>69161000</v>
      </c>
      <c r="E54" s="53">
        <f>SUM(E52,E53)</f>
        <v>71730000</v>
      </c>
    </row>
    <row r="55" spans="1:5" ht="15.75" thickBot="1" x14ac:dyDescent="0.3">
      <c r="A55" s="54" t="s">
        <v>25</v>
      </c>
      <c r="B55" s="55"/>
      <c r="C55" s="15">
        <f>SUM(C54-C30)</f>
        <v>10000</v>
      </c>
      <c r="D55" s="56">
        <f>SUM(D54-D30)</f>
        <v>0</v>
      </c>
      <c r="E55" s="56">
        <f>SUM(E54-E30)</f>
        <v>0</v>
      </c>
    </row>
    <row r="56" spans="1:5" x14ac:dyDescent="0.25">
      <c r="A56" s="57"/>
      <c r="B56" s="57"/>
      <c r="C56" s="58"/>
    </row>
    <row r="57" spans="1:5" ht="15.75" thickBot="1" x14ac:dyDescent="0.3"/>
    <row r="58" spans="1:5" ht="15.75" thickBot="1" x14ac:dyDescent="0.3">
      <c r="A58" s="59" t="s">
        <v>26</v>
      </c>
      <c r="B58" s="60"/>
      <c r="C58" s="136" t="s">
        <v>47</v>
      </c>
      <c r="D58" s="142" t="s">
        <v>48</v>
      </c>
    </row>
    <row r="59" spans="1:5" ht="15.75" thickBot="1" x14ac:dyDescent="0.3">
      <c r="A59" s="61" t="s">
        <v>27</v>
      </c>
      <c r="B59" s="62"/>
      <c r="C59" s="137">
        <v>1679000</v>
      </c>
      <c r="D59" s="148">
        <v>1760000</v>
      </c>
    </row>
    <row r="60" spans="1:5" x14ac:dyDescent="0.25">
      <c r="A60" s="63" t="s">
        <v>28</v>
      </c>
      <c r="B60" s="64"/>
      <c r="C60" s="122">
        <f>SUM(C61:C62)</f>
        <v>2200000</v>
      </c>
      <c r="D60" s="147">
        <v>2200000</v>
      </c>
    </row>
    <row r="61" spans="1:5" x14ac:dyDescent="0.25">
      <c r="A61" s="77" t="s">
        <v>29</v>
      </c>
      <c r="B61" s="78"/>
      <c r="C61" s="138">
        <v>2500000</v>
      </c>
      <c r="D61" s="143">
        <v>2500000</v>
      </c>
    </row>
    <row r="62" spans="1:5" x14ac:dyDescent="0.25">
      <c r="A62" s="65" t="s">
        <v>30</v>
      </c>
      <c r="B62" s="66"/>
      <c r="C62" s="139">
        <v>-300000</v>
      </c>
      <c r="D62" s="144">
        <v>-300000</v>
      </c>
    </row>
    <row r="63" spans="1:5" x14ac:dyDescent="0.25">
      <c r="A63" s="67" t="s">
        <v>31</v>
      </c>
      <c r="B63" s="68"/>
      <c r="C63" s="139">
        <f>SUM(C64:C69)</f>
        <v>2119000</v>
      </c>
      <c r="D63" s="144">
        <f>SUM(D64:D69)</f>
        <v>2460000</v>
      </c>
    </row>
    <row r="64" spans="1:5" x14ac:dyDescent="0.25">
      <c r="A64" s="65" t="s">
        <v>60</v>
      </c>
      <c r="B64" s="66"/>
      <c r="C64" s="139">
        <v>109000</v>
      </c>
      <c r="D64" s="144">
        <v>0</v>
      </c>
    </row>
    <row r="65" spans="1:5" x14ac:dyDescent="0.25">
      <c r="A65" s="65" t="s">
        <v>61</v>
      </c>
      <c r="B65" s="66"/>
      <c r="C65" s="139">
        <v>160000</v>
      </c>
      <c r="D65" s="144">
        <v>160000</v>
      </c>
    </row>
    <row r="66" spans="1:5" x14ac:dyDescent="0.25">
      <c r="A66" s="65" t="s">
        <v>63</v>
      </c>
      <c r="B66" s="66"/>
      <c r="C66" s="139">
        <v>0</v>
      </c>
      <c r="D66" s="144">
        <v>300000</v>
      </c>
    </row>
    <row r="67" spans="1:5" x14ac:dyDescent="0.25">
      <c r="A67" s="65" t="s">
        <v>62</v>
      </c>
      <c r="B67" s="66"/>
      <c r="C67" s="139">
        <v>0</v>
      </c>
      <c r="D67" s="144">
        <v>100000</v>
      </c>
    </row>
    <row r="68" spans="1:5" x14ac:dyDescent="0.25">
      <c r="A68" s="79" t="s">
        <v>32</v>
      </c>
      <c r="B68" s="80"/>
      <c r="C68" s="140">
        <v>1850000</v>
      </c>
      <c r="D68" s="145">
        <v>1900000</v>
      </c>
    </row>
    <row r="69" spans="1:5" ht="15.75" thickBot="1" x14ac:dyDescent="0.3">
      <c r="A69" s="69" t="s">
        <v>33</v>
      </c>
      <c r="B69" s="70"/>
      <c r="C69" s="141">
        <v>0</v>
      </c>
      <c r="D69" s="146">
        <v>0</v>
      </c>
    </row>
    <row r="70" spans="1:5" ht="15.75" thickBot="1" x14ac:dyDescent="0.3">
      <c r="A70" s="71" t="s">
        <v>34</v>
      </c>
      <c r="B70" s="72"/>
      <c r="C70" s="73">
        <f>SUM(C59,C60-C63)</f>
        <v>1760000</v>
      </c>
      <c r="D70" s="73">
        <f>SUM(D59,D61-D63)</f>
        <v>1800000</v>
      </c>
    </row>
    <row r="71" spans="1:5" ht="15.75" thickBot="1" x14ac:dyDescent="0.3"/>
    <row r="72" spans="1:5" ht="15.75" thickBot="1" x14ac:dyDescent="0.3">
      <c r="A72" s="155" t="s">
        <v>69</v>
      </c>
      <c r="B72" s="156"/>
      <c r="C72" s="157"/>
      <c r="D72" s="158"/>
      <c r="E72" s="158">
        <v>16.47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7" firstPageNumber="2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Poštovní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2025-11-25T08:23:58Z</cp:lastPrinted>
  <dcterms:created xsi:type="dcterms:W3CDTF">2025-07-01T07:16:01Z</dcterms:created>
  <dcterms:modified xsi:type="dcterms:W3CDTF">2025-11-25T08:24:02Z</dcterms:modified>
</cp:coreProperties>
</file>