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6 ZŠ, MŠ, DDM\ZŠ, MŠ, DDM 2025\17_ZŠ Krušnohorská\1.Úprava rozpočtu - projekt\"/>
    </mc:Choice>
  </mc:AlternateContent>
  <bookViews>
    <workbookView xWindow="0" yWindow="0" windowWidth="28800" windowHeight="11700" tabRatio="1000"/>
  </bookViews>
  <sheets>
    <sheet name="PO (31072023)" sheetId="3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32" l="1"/>
  <c r="F42" i="32" s="1"/>
  <c r="F44" i="32" s="1"/>
  <c r="F21" i="32"/>
  <c r="F23" i="32" s="1"/>
  <c r="D53" i="32" l="1"/>
  <c r="C53" i="32"/>
  <c r="D50" i="32"/>
  <c r="C50" i="32"/>
  <c r="E29" i="32"/>
  <c r="E42" i="32" s="1"/>
  <c r="E44" i="32" s="1"/>
  <c r="D29" i="32"/>
  <c r="D42" i="32" s="1"/>
  <c r="D44" i="32" s="1"/>
  <c r="C29" i="32"/>
  <c r="C42" i="32" s="1"/>
  <c r="C44" i="32" s="1"/>
  <c r="E21" i="32"/>
  <c r="E23" i="32" s="1"/>
  <c r="D21" i="32"/>
  <c r="D23" i="32" s="1"/>
  <c r="C21" i="32"/>
  <c r="C23" i="32" s="1"/>
  <c r="D58" i="32" l="1"/>
  <c r="C58" i="32"/>
  <c r="F45" i="32"/>
  <c r="C45" i="32"/>
  <c r="E45" i="32"/>
  <c r="D45" i="32"/>
</calcChain>
</file>

<file path=xl/sharedStrings.xml><?xml version="1.0" encoding="utf-8"?>
<sst xmlns="http://schemas.openxmlformats.org/spreadsheetml/2006/main" count="63" uniqueCount="62">
  <si>
    <t>skutečnost</t>
  </si>
  <si>
    <t>v tis.Kč</t>
  </si>
  <si>
    <t>očekávaná skut.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</si>
  <si>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</si>
  <si>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</si>
  <si>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</si>
  <si>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</si>
  <si>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</si>
  <si>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</si>
  <si>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</si>
  <si>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</si>
  <si>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</si>
  <si>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</si>
  <si>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</si>
  <si>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</si>
  <si>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</si>
  <si>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</si>
  <si>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</si>
  <si>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</si>
  <si>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</si>
  <si>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</si>
  <si>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</si>
  <si>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</si>
  <si>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</si>
  <si>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</si>
  <si>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</si>
  <si>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</si>
  <si>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</si>
  <si>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</si>
  <si>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</si>
  <si>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</si>
  <si>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</si>
  <si>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</si>
  <si>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</si>
  <si>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</si>
  <si>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</si>
  <si>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</si>
  <si>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</si>
  <si>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</si>
  <si>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</si>
  <si>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</si>
  <si>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</si>
  <si>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</si>
  <si>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e) pronájmy (tělocvičen, učeben, aj.) - 603</t>
  </si>
  <si>
    <t>f) ostatní výnosy - 6xx</t>
  </si>
  <si>
    <t>g) použití fondu investic na opravy - 648</t>
  </si>
  <si>
    <t>d) školní družina - 602  + bazén</t>
  </si>
  <si>
    <t>HIM</t>
  </si>
  <si>
    <t xml:space="preserve"> </t>
  </si>
  <si>
    <t>j) použití fondu odměn - 648</t>
  </si>
  <si>
    <t>plán 2024</t>
  </si>
  <si>
    <t>h) použití rezervního fondu - 648</t>
  </si>
  <si>
    <t>j) transférový podíl</t>
  </si>
  <si>
    <t>nařízený odvod zřizovateli</t>
  </si>
  <si>
    <t>IČO: 699 79 359</t>
  </si>
  <si>
    <t>Základní škola Karlovy Vary, Krušnohorská 11, příspěvková organizace</t>
  </si>
  <si>
    <t>Rozpočet na rok 2025</t>
  </si>
  <si>
    <t>oček.skut. 2024</t>
  </si>
  <si>
    <t>rozpočet</t>
  </si>
  <si>
    <t>úpr. rozpočtu</t>
  </si>
  <si>
    <t xml:space="preserve">     c) Projekt "družiny, dílny, kabinety, vybudování bez.příst.-školní pomůcky ÚZ 918</t>
  </si>
  <si>
    <t>Projekt "družiny, dílny, kabinety, vybudování bezb.příst. - školní pomůcky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</si>
</sst>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5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13" xfId="0" applyNumberFormat="1" applyFont="1" applyFill="1" applyBorder="1" applyAlignment="1">
      <alignment vertical="center"/>
    </xf>
    <xf numFmtId="3" fontId="2" fillId="10" borderId="22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12" fillId="9" borderId="33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10" borderId="36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12" fillId="9" borderId="37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vertical="center"/>
    </xf>
    <xf numFmtId="0" fontId="4" fillId="7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left" vertical="center" indent="1"/>
    </xf>
    <xf numFmtId="0" fontId="7" fillId="3" borderId="31" xfId="0" applyFont="1" applyFill="1" applyBorder="1" applyAlignment="1">
      <alignment horizontal="left" vertical="center" indent="1"/>
    </xf>
    <xf numFmtId="0" fontId="11" fillId="3" borderId="35" xfId="0" applyFont="1" applyFill="1" applyBorder="1" applyAlignment="1">
      <alignment vertical="center"/>
    </xf>
    <xf numFmtId="0" fontId="7" fillId="8" borderId="31" xfId="0" applyFont="1" applyFill="1" applyBorder="1" applyAlignment="1">
      <alignment horizontal="left" vertical="center" indent="1"/>
    </xf>
    <xf numFmtId="0" fontId="7" fillId="6" borderId="3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24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3" xfId="0" applyFont="1" applyFill="1" applyBorder="1" applyAlignment="1">
      <alignment horizontal="left" vertical="center" indent="1"/>
    </xf>
    <xf numFmtId="0" fontId="7" fillId="6" borderId="2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14" fontId="0" fillId="0" borderId="0" xfId="0" applyNumberFormat="1" applyAlignment="1">
      <alignment horizontal="left"/>
    </xf>
    <xf numFmtId="0" fontId="2" fillId="6" borderId="44" xfId="0" applyFont="1" applyFill="1" applyBorder="1" applyAlignment="1">
      <alignment horizontal="left" vertical="center"/>
    </xf>
    <xf numFmtId="0" fontId="2" fillId="6" borderId="45" xfId="0" applyFont="1" applyFill="1" applyBorder="1" applyAlignment="1">
      <alignment horizontal="left"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3" fontId="4" fillId="5" borderId="22" xfId="0" applyNumberFormat="1" applyFont="1" applyFill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vertical="center"/>
    </xf>
    <xf numFmtId="3" fontId="2" fillId="6" borderId="47" xfId="0" applyNumberFormat="1" applyFont="1" applyFill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2" fillId="9" borderId="3" xfId="0" applyNumberFormat="1" applyFont="1" applyFill="1" applyBorder="1" applyAlignment="1">
      <alignment vertical="center"/>
    </xf>
    <xf numFmtId="3" fontId="4" fillId="7" borderId="3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3" fontId="2" fillId="3" borderId="12" xfId="0" applyNumberFormat="1" applyFont="1" applyFill="1" applyBorder="1" applyAlignment="1">
      <alignment vertical="center"/>
    </xf>
    <xf numFmtId="3" fontId="2" fillId="3" borderId="22" xfId="0" applyNumberFormat="1" applyFont="1" applyFill="1" applyBorder="1" applyAlignment="1">
      <alignment vertical="center"/>
    </xf>
    <xf numFmtId="0" fontId="7" fillId="3" borderId="42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left" vertical="center" indent="1"/>
    </xf>
    <xf numFmtId="3" fontId="2" fillId="3" borderId="48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7" borderId="10" xfId="0" applyFont="1" applyFill="1" applyBorder="1" applyAlignment="1">
      <alignment horizontal="center" vertical="center"/>
    </xf>
    <xf numFmtId="3" fontId="2" fillId="0" borderId="14" xfId="0" applyNumberFormat="1" applyFont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63"/>
  <sheetViews>
    <sheetView tabSelected="1" topLeftCell="A19" zoomScaleNormal="100" workbookViewId="0">
      <selection activeCell="A20" sqref="A20"/>
    </sheetView>
  </sheetViews>
  <sheetFormatPr defaultRowHeight="15" x14ac:dyDescent="0.25"/>
  <cols>
    <col min="1" max="1" width="35.28515625" customWidth="1"/>
    <col min="2" max="2" width="30.7109375" customWidth="1"/>
    <col min="3" max="3" width="14.28515625" customWidth="1"/>
    <col min="4" max="5" width="13.28515625" customWidth="1"/>
    <col min="6" max="6" width="11.42578125" bestFit="1" customWidth="1"/>
  </cols>
  <sheetData>
    <row r="1" spans="1:6" ht="19.5" thickBot="1" x14ac:dyDescent="0.3">
      <c r="A1" s="149" t="s">
        <v>56</v>
      </c>
      <c r="B1" s="150"/>
      <c r="C1" s="150"/>
      <c r="D1" s="150"/>
      <c r="E1" s="150"/>
      <c r="F1" s="151"/>
    </row>
    <row r="2" spans="1:6" ht="15.75" thickBot="1" x14ac:dyDescent="0.3">
      <c r="A2" s="1"/>
      <c r="B2" s="1"/>
      <c r="C2" s="1"/>
      <c r="D2" s="1"/>
    </row>
    <row r="3" spans="1:6" ht="16.5" thickBot="1" x14ac:dyDescent="0.3">
      <c r="A3" s="152" t="s">
        <v>55</v>
      </c>
      <c r="B3" s="153"/>
      <c r="C3" s="153"/>
      <c r="D3" s="153"/>
      <c r="E3" s="153"/>
      <c r="F3" s="154"/>
    </row>
    <row r="4" spans="1:6" ht="15.75" thickBot="1" x14ac:dyDescent="0.3">
      <c r="A4" s="2" t="s">
        <v>54</v>
      </c>
      <c r="B4" s="2"/>
      <c r="C4" s="3"/>
      <c r="D4" s="1"/>
      <c r="E4" s="27"/>
      <c r="F4" s="27" t="s">
        <v>1</v>
      </c>
    </row>
    <row r="5" spans="1:6" x14ac:dyDescent="0.25">
      <c r="A5" s="4"/>
      <c r="B5" s="4"/>
      <c r="C5" s="5" t="s">
        <v>0</v>
      </c>
      <c r="D5" s="6" t="s">
        <v>2</v>
      </c>
      <c r="E5" s="6" t="s">
        <v>58</v>
      </c>
      <c r="F5" s="6" t="s">
        <v>59</v>
      </c>
    </row>
    <row r="6" spans="1:6" ht="15.75" thickBot="1" x14ac:dyDescent="0.3">
      <c r="A6" s="4"/>
      <c r="B6" s="4"/>
      <c r="C6" s="8">
        <v>2023</v>
      </c>
      <c r="D6" s="9">
        <v>2024</v>
      </c>
      <c r="E6" s="9">
        <v>2025</v>
      </c>
      <c r="F6" s="9">
        <v>2025</v>
      </c>
    </row>
    <row r="7" spans="1:6" ht="15.75" thickBot="1" x14ac:dyDescent="0.3">
      <c r="A7" s="7" t="s">
        <v>3</v>
      </c>
      <c r="B7" s="7"/>
      <c r="C7" s="4"/>
      <c r="D7" s="4"/>
      <c r="E7" s="4"/>
      <c r="F7" s="4"/>
    </row>
    <row r="8" spans="1:6" x14ac:dyDescent="0.25">
      <c r="A8" s="28" t="s">
        <v>33</v>
      </c>
      <c r="B8" s="70"/>
      <c r="C8" s="29">
        <v>1141</v>
      </c>
      <c r="D8" s="10">
        <v>1140</v>
      </c>
      <c r="E8" s="30">
        <v>1350</v>
      </c>
      <c r="F8" s="30">
        <v>1350</v>
      </c>
    </row>
    <row r="9" spans="1:6" x14ac:dyDescent="0.25">
      <c r="A9" s="31" t="s">
        <v>34</v>
      </c>
      <c r="B9" s="71"/>
      <c r="C9" s="32">
        <v>3336</v>
      </c>
      <c r="D9" s="33">
        <v>3600</v>
      </c>
      <c r="E9" s="33">
        <v>3600</v>
      </c>
      <c r="F9" s="33">
        <v>3600</v>
      </c>
    </row>
    <row r="10" spans="1:6" x14ac:dyDescent="0.25">
      <c r="A10" s="144" t="s">
        <v>4</v>
      </c>
      <c r="B10" s="96" t="s">
        <v>27</v>
      </c>
      <c r="C10" s="32">
        <v>2154</v>
      </c>
      <c r="D10" s="35">
        <v>2653</v>
      </c>
      <c r="E10" s="35">
        <v>2779</v>
      </c>
      <c r="F10" s="35">
        <v>2779</v>
      </c>
    </row>
    <row r="11" spans="1:6" x14ac:dyDescent="0.25">
      <c r="A11" s="145"/>
      <c r="B11" s="96" t="s">
        <v>28</v>
      </c>
      <c r="C11" s="32">
        <v>1097</v>
      </c>
      <c r="D11" s="35">
        <v>1580</v>
      </c>
      <c r="E11" s="35">
        <v>1800</v>
      </c>
      <c r="F11" s="35">
        <v>1800</v>
      </c>
    </row>
    <row r="12" spans="1:6" x14ac:dyDescent="0.25">
      <c r="A12" s="145"/>
      <c r="B12" s="96" t="s">
        <v>29</v>
      </c>
      <c r="C12" s="32">
        <v>7</v>
      </c>
      <c r="D12" s="35">
        <v>11</v>
      </c>
      <c r="E12" s="35">
        <v>11</v>
      </c>
      <c r="F12" s="35">
        <v>11</v>
      </c>
    </row>
    <row r="13" spans="1:6" x14ac:dyDescent="0.25">
      <c r="A13" s="146"/>
      <c r="B13" s="96" t="s">
        <v>30</v>
      </c>
      <c r="C13" s="32">
        <v>653</v>
      </c>
      <c r="D13" s="35">
        <v>700</v>
      </c>
      <c r="E13" s="35">
        <v>750</v>
      </c>
      <c r="F13" s="35">
        <v>750</v>
      </c>
    </row>
    <row r="14" spans="1:6" x14ac:dyDescent="0.25">
      <c r="A14" s="34" t="s">
        <v>35</v>
      </c>
      <c r="B14" s="71"/>
      <c r="C14" s="32">
        <v>586</v>
      </c>
      <c r="D14" s="36">
        <v>800</v>
      </c>
      <c r="E14" s="36">
        <v>1000</v>
      </c>
      <c r="F14" s="36">
        <v>1000</v>
      </c>
    </row>
    <row r="15" spans="1:6" x14ac:dyDescent="0.25">
      <c r="A15" s="34" t="s">
        <v>36</v>
      </c>
      <c r="B15" s="71"/>
      <c r="C15" s="32">
        <v>1422</v>
      </c>
      <c r="D15" s="35">
        <v>1400</v>
      </c>
      <c r="E15" s="35">
        <v>1500</v>
      </c>
      <c r="F15" s="35">
        <v>1500</v>
      </c>
    </row>
    <row r="16" spans="1:6" x14ac:dyDescent="0.25">
      <c r="A16" s="34" t="s">
        <v>37</v>
      </c>
      <c r="B16" s="71"/>
      <c r="C16" s="32">
        <v>2784</v>
      </c>
      <c r="D16" s="35">
        <v>3100</v>
      </c>
      <c r="E16" s="35">
        <v>3200</v>
      </c>
      <c r="F16" s="35">
        <v>3200</v>
      </c>
    </row>
    <row r="17" spans="1:6" x14ac:dyDescent="0.25">
      <c r="A17" s="37" t="s">
        <v>38</v>
      </c>
      <c r="B17" s="72"/>
      <c r="C17" s="38">
        <v>1964</v>
      </c>
      <c r="D17" s="12">
        <v>2060</v>
      </c>
      <c r="E17" s="12">
        <v>2200</v>
      </c>
      <c r="F17" s="12">
        <v>2200</v>
      </c>
    </row>
    <row r="18" spans="1:6" ht="15" customHeight="1" x14ac:dyDescent="0.25">
      <c r="A18" s="34" t="s">
        <v>39</v>
      </c>
      <c r="B18" s="71"/>
      <c r="C18" s="32">
        <v>110</v>
      </c>
      <c r="D18" s="35">
        <v>142</v>
      </c>
      <c r="E18" s="35">
        <v>142</v>
      </c>
      <c r="F18" s="35">
        <v>142</v>
      </c>
    </row>
    <row r="19" spans="1:6" ht="15" customHeight="1" x14ac:dyDescent="0.25">
      <c r="A19" s="34" t="s">
        <v>61</v>
      </c>
      <c r="B19" s="141"/>
      <c r="C19" s="51">
        <v>0</v>
      </c>
      <c r="D19" s="139">
        <v>0</v>
      </c>
      <c r="E19" s="139">
        <v>0</v>
      </c>
      <c r="F19" s="139">
        <v>1100</v>
      </c>
    </row>
    <row r="20" spans="1:6" ht="15.75" thickBot="1" x14ac:dyDescent="0.3">
      <c r="A20" s="140" t="s">
        <v>18</v>
      </c>
      <c r="B20" s="73"/>
      <c r="C20" s="39">
        <v>536</v>
      </c>
      <c r="D20" s="13">
        <v>1000</v>
      </c>
      <c r="E20" s="14">
        <v>0</v>
      </c>
      <c r="F20" s="14">
        <v>0</v>
      </c>
    </row>
    <row r="21" spans="1:6" ht="15.75" thickBot="1" x14ac:dyDescent="0.3">
      <c r="A21" s="97" t="s">
        <v>19</v>
      </c>
      <c r="B21" s="74"/>
      <c r="C21" s="15">
        <f>SUM(C8:C20)</f>
        <v>15790</v>
      </c>
      <c r="D21" s="16">
        <f>SUM(D8:D20)</f>
        <v>18186</v>
      </c>
      <c r="E21" s="16">
        <f>SUM(E8:E20)</f>
        <v>18332</v>
      </c>
      <c r="F21" s="16">
        <f>SUM(F8:F20)</f>
        <v>19432</v>
      </c>
    </row>
    <row r="22" spans="1:6" ht="30" customHeight="1" thickBot="1" x14ac:dyDescent="0.3">
      <c r="A22" s="98" t="s">
        <v>20</v>
      </c>
      <c r="B22" s="75"/>
      <c r="C22" s="40">
        <v>49021</v>
      </c>
      <c r="D22" s="41">
        <v>50196</v>
      </c>
      <c r="E22" s="41">
        <v>51000</v>
      </c>
      <c r="F22" s="41">
        <v>51000</v>
      </c>
    </row>
    <row r="23" spans="1:6" ht="15.75" thickBot="1" x14ac:dyDescent="0.3">
      <c r="A23" s="99" t="s">
        <v>5</v>
      </c>
      <c r="B23" s="76"/>
      <c r="C23" s="15">
        <f>SUM(C21:C22)</f>
        <v>64811</v>
      </c>
      <c r="D23" s="16">
        <f>SUM(D21:D22)</f>
        <v>68382</v>
      </c>
      <c r="E23" s="16">
        <f>SUM(E21:E22)</f>
        <v>69332</v>
      </c>
      <c r="F23" s="16">
        <f>SUM(F21:F22)</f>
        <v>70432</v>
      </c>
    </row>
    <row r="24" spans="1:6" ht="15.75" thickBot="1" x14ac:dyDescent="0.3">
      <c r="A24" s="18" t="s">
        <v>6</v>
      </c>
      <c r="B24" s="18"/>
      <c r="C24" s="17"/>
      <c r="D24" s="17"/>
      <c r="E24" s="17"/>
    </row>
    <row r="25" spans="1:6" x14ac:dyDescent="0.25">
      <c r="A25" s="42" t="s">
        <v>31</v>
      </c>
      <c r="B25" s="77"/>
      <c r="C25" s="43">
        <v>2673</v>
      </c>
      <c r="D25" s="19">
        <v>2940</v>
      </c>
      <c r="E25" s="44">
        <v>3300</v>
      </c>
      <c r="F25" s="44">
        <v>3300</v>
      </c>
    </row>
    <row r="26" spans="1:6" x14ac:dyDescent="0.25">
      <c r="A26" s="142" t="s">
        <v>32</v>
      </c>
      <c r="B26" s="143"/>
      <c r="C26" s="102">
        <v>3911</v>
      </c>
      <c r="D26" s="103">
        <v>4944</v>
      </c>
      <c r="E26" s="104">
        <v>5340</v>
      </c>
      <c r="F26" s="104">
        <v>5340</v>
      </c>
    </row>
    <row r="27" spans="1:6" x14ac:dyDescent="0.25">
      <c r="A27" s="100" t="s">
        <v>60</v>
      </c>
      <c r="B27" s="101"/>
      <c r="C27" s="102">
        <v>0</v>
      </c>
      <c r="D27" s="103">
        <v>0</v>
      </c>
      <c r="E27" s="104">
        <v>0</v>
      </c>
      <c r="F27" s="104">
        <v>1100</v>
      </c>
    </row>
    <row r="28" spans="1:6" x14ac:dyDescent="0.25">
      <c r="A28" s="45" t="s">
        <v>26</v>
      </c>
      <c r="B28" s="78"/>
      <c r="C28" s="21">
        <v>536</v>
      </c>
      <c r="D28" s="20">
        <v>1000</v>
      </c>
      <c r="E28" s="121">
        <v>0</v>
      </c>
      <c r="F28" s="121">
        <v>0</v>
      </c>
    </row>
    <row r="29" spans="1:6" x14ac:dyDescent="0.25">
      <c r="A29" s="46" t="s">
        <v>21</v>
      </c>
      <c r="B29" s="79"/>
      <c r="C29" s="21">
        <f>C31+C32+C33+C34+C35+C36+C37+C38+C39+C40+C41</f>
        <v>8670</v>
      </c>
      <c r="D29" s="20">
        <f>D31+D32+D33+D34+D35+D36+D37+D38+D39+D40+D41</f>
        <v>9302</v>
      </c>
      <c r="E29" s="121">
        <f>E31+E32+E33+E34+E35+E36+E37+E38+E39+E40+E41</f>
        <v>9692</v>
      </c>
      <c r="F29" s="121">
        <f>F31+F32+F33+F34+F35+F36+F37+F38+F39+F40+F41</f>
        <v>9692</v>
      </c>
    </row>
    <row r="30" spans="1:6" x14ac:dyDescent="0.25">
      <c r="A30" s="47" t="s">
        <v>7</v>
      </c>
      <c r="B30" s="80"/>
      <c r="C30" s="48"/>
      <c r="D30" s="49"/>
      <c r="E30" s="122"/>
      <c r="F30" s="122"/>
    </row>
    <row r="31" spans="1:6" x14ac:dyDescent="0.25">
      <c r="A31" s="50" t="s">
        <v>40</v>
      </c>
      <c r="B31" s="81"/>
      <c r="C31" s="51">
        <v>2733</v>
      </c>
      <c r="D31" s="35">
        <v>3000</v>
      </c>
      <c r="E31" s="123">
        <v>3100</v>
      </c>
      <c r="F31" s="123">
        <v>3100</v>
      </c>
    </row>
    <row r="32" spans="1:6" x14ac:dyDescent="0.25">
      <c r="A32" s="50" t="s">
        <v>41</v>
      </c>
      <c r="B32" s="81"/>
      <c r="C32" s="51">
        <v>468</v>
      </c>
      <c r="D32" s="35">
        <v>470</v>
      </c>
      <c r="E32" s="123">
        <v>470</v>
      </c>
      <c r="F32" s="123">
        <v>470</v>
      </c>
    </row>
    <row r="33" spans="1:6" x14ac:dyDescent="0.25">
      <c r="A33" s="52" t="s">
        <v>42</v>
      </c>
      <c r="B33" s="82"/>
      <c r="C33" s="51">
        <v>320</v>
      </c>
      <c r="D33" s="35">
        <v>370</v>
      </c>
      <c r="E33" s="123">
        <v>370</v>
      </c>
      <c r="F33" s="123">
        <v>370</v>
      </c>
    </row>
    <row r="34" spans="1:6" x14ac:dyDescent="0.25">
      <c r="A34" s="52" t="s">
        <v>46</v>
      </c>
      <c r="B34" s="82"/>
      <c r="C34" s="51">
        <v>1928</v>
      </c>
      <c r="D34" s="35">
        <v>2000</v>
      </c>
      <c r="E34" s="123">
        <v>2230</v>
      </c>
      <c r="F34" s="123">
        <v>2230</v>
      </c>
    </row>
    <row r="35" spans="1:6" x14ac:dyDescent="0.25">
      <c r="A35" s="52" t="s">
        <v>43</v>
      </c>
      <c r="B35" s="82"/>
      <c r="C35" s="51">
        <v>1151</v>
      </c>
      <c r="D35" s="35">
        <v>1200</v>
      </c>
      <c r="E35" s="123">
        <v>1300</v>
      </c>
      <c r="F35" s="123">
        <v>1300</v>
      </c>
    </row>
    <row r="36" spans="1:6" x14ac:dyDescent="0.25">
      <c r="A36" s="52" t="s">
        <v>44</v>
      </c>
      <c r="B36" s="82"/>
      <c r="C36" s="51">
        <v>319</v>
      </c>
      <c r="D36" s="35">
        <v>414</v>
      </c>
      <c r="E36" s="123">
        <v>400</v>
      </c>
      <c r="F36" s="123">
        <v>400</v>
      </c>
    </row>
    <row r="37" spans="1:6" x14ac:dyDescent="0.25">
      <c r="A37" s="105" t="s">
        <v>45</v>
      </c>
      <c r="B37" s="83"/>
      <c r="C37" s="53">
        <v>555</v>
      </c>
      <c r="D37" s="54">
        <v>800</v>
      </c>
      <c r="E37" s="55">
        <v>800</v>
      </c>
      <c r="F37" s="55">
        <v>800</v>
      </c>
    </row>
    <row r="38" spans="1:6" x14ac:dyDescent="0.25">
      <c r="A38" s="56" t="s">
        <v>51</v>
      </c>
      <c r="B38" s="131"/>
      <c r="C38" s="132">
        <v>0</v>
      </c>
      <c r="D38" s="36">
        <v>0</v>
      </c>
      <c r="E38" s="133">
        <v>60</v>
      </c>
      <c r="F38" s="133">
        <v>60</v>
      </c>
    </row>
    <row r="39" spans="1:6" x14ac:dyDescent="0.25">
      <c r="A39" s="56" t="s">
        <v>49</v>
      </c>
      <c r="B39" s="84"/>
      <c r="C39" s="57">
        <v>0</v>
      </c>
      <c r="D39" s="11">
        <v>0</v>
      </c>
      <c r="E39" s="124">
        <v>30</v>
      </c>
      <c r="F39" s="124">
        <v>30</v>
      </c>
    </row>
    <row r="40" spans="1:6" x14ac:dyDescent="0.25">
      <c r="A40" s="130" t="s">
        <v>52</v>
      </c>
      <c r="B40" s="84"/>
      <c r="C40" s="57">
        <v>440</v>
      </c>
      <c r="D40" s="14">
        <v>432</v>
      </c>
      <c r="E40" s="125">
        <v>432</v>
      </c>
      <c r="F40" s="125">
        <v>432</v>
      </c>
    </row>
    <row r="41" spans="1:6" ht="15.75" thickBot="1" x14ac:dyDescent="0.3">
      <c r="A41" s="118" t="s">
        <v>22</v>
      </c>
      <c r="B41" s="119"/>
      <c r="C41" s="58">
        <v>756</v>
      </c>
      <c r="D41" s="59">
        <v>616</v>
      </c>
      <c r="E41" s="126">
        <v>500</v>
      </c>
      <c r="F41" s="126">
        <v>500</v>
      </c>
    </row>
    <row r="42" spans="1:6" ht="15.75" thickBot="1" x14ac:dyDescent="0.3">
      <c r="A42" s="97" t="s">
        <v>23</v>
      </c>
      <c r="B42" s="74"/>
      <c r="C42" s="60">
        <f>C25+C26+C28+C29</f>
        <v>15790</v>
      </c>
      <c r="D42" s="61">
        <f>D25+D26+D28+D29</f>
        <v>18186</v>
      </c>
      <c r="E42" s="127">
        <f>E25+E26+E28+E29</f>
        <v>18332</v>
      </c>
      <c r="F42" s="127">
        <f>F25+F26+F28+F29</f>
        <v>18332</v>
      </c>
    </row>
    <row r="43" spans="1:6" ht="30" customHeight="1" thickBot="1" x14ac:dyDescent="0.3">
      <c r="A43" s="106" t="s">
        <v>24</v>
      </c>
      <c r="B43" s="85"/>
      <c r="C43" s="40">
        <v>49021</v>
      </c>
      <c r="D43" s="62">
        <v>50196</v>
      </c>
      <c r="E43" s="128">
        <v>51000</v>
      </c>
      <c r="F43" s="128">
        <v>51000</v>
      </c>
    </row>
    <row r="44" spans="1:6" ht="15.75" thickBot="1" x14ac:dyDescent="0.3">
      <c r="A44" s="99" t="s">
        <v>25</v>
      </c>
      <c r="B44" s="76"/>
      <c r="C44" s="60">
        <f>SUM(C42:C43)</f>
        <v>64811</v>
      </c>
      <c r="D44" s="61">
        <f>SUM(D42:D43)</f>
        <v>68382</v>
      </c>
      <c r="E44" s="127">
        <f>SUM(E42:E43)</f>
        <v>69332</v>
      </c>
      <c r="F44" s="127">
        <f>SUM(F42:F43)</f>
        <v>69332</v>
      </c>
    </row>
    <row r="45" spans="1:6" ht="15.75" thickBot="1" x14ac:dyDescent="0.3">
      <c r="A45" s="107" t="s">
        <v>8</v>
      </c>
      <c r="B45" s="86"/>
      <c r="C45" s="63">
        <f ca="1">C45-C23</f>
        <v>0</v>
      </c>
      <c r="D45" s="120">
        <f ca="1">D45-D23</f>
        <v>0</v>
      </c>
      <c r="E45" s="129">
        <f ca="1">E45-E23</f>
        <v>0</v>
      </c>
      <c r="F45" s="129">
        <f ca="1">F45-F23</f>
        <v>0</v>
      </c>
    </row>
    <row r="46" spans="1:6" x14ac:dyDescent="0.25">
      <c r="A46" s="147"/>
      <c r="B46" s="147"/>
      <c r="C46" s="147"/>
      <c r="D46" s="147"/>
      <c r="E46" t="s">
        <v>48</v>
      </c>
    </row>
    <row r="47" spans="1:6" ht="15.75" thickBot="1" x14ac:dyDescent="0.3">
      <c r="A47" s="148"/>
      <c r="B47" s="148"/>
      <c r="C47" s="148"/>
      <c r="D47" s="148"/>
      <c r="E47" s="148"/>
    </row>
    <row r="48" spans="1:6" x14ac:dyDescent="0.25">
      <c r="A48" s="109" t="s">
        <v>9</v>
      </c>
      <c r="B48" s="87"/>
      <c r="C48" s="138" t="s">
        <v>57</v>
      </c>
      <c r="D48" s="64" t="s">
        <v>50</v>
      </c>
    </row>
    <row r="49" spans="1:7" ht="15.75" thickBot="1" x14ac:dyDescent="0.3">
      <c r="A49" s="108" t="s">
        <v>10</v>
      </c>
      <c r="B49" s="88"/>
      <c r="C49" s="22">
        <v>1781</v>
      </c>
      <c r="D49" s="22">
        <v>893</v>
      </c>
    </row>
    <row r="50" spans="1:7" x14ac:dyDescent="0.25">
      <c r="A50" s="110" t="s">
        <v>11</v>
      </c>
      <c r="B50" s="89"/>
      <c r="C50" s="23">
        <f>C51+C52</f>
        <v>1628</v>
      </c>
      <c r="D50" s="23">
        <f>D51+D52</f>
        <v>1768</v>
      </c>
    </row>
    <row r="51" spans="1:7" x14ac:dyDescent="0.25">
      <c r="A51" s="111" t="s">
        <v>12</v>
      </c>
      <c r="B51" s="90"/>
      <c r="C51" s="65">
        <v>2060</v>
      </c>
      <c r="D51" s="65">
        <v>2200</v>
      </c>
    </row>
    <row r="52" spans="1:7" x14ac:dyDescent="0.25">
      <c r="A52" s="112" t="s">
        <v>13</v>
      </c>
      <c r="B52" s="91"/>
      <c r="C52" s="66">
        <v>-432</v>
      </c>
      <c r="D52" s="66">
        <v>-432</v>
      </c>
    </row>
    <row r="53" spans="1:7" x14ac:dyDescent="0.25">
      <c r="A53" s="113" t="s">
        <v>14</v>
      </c>
      <c r="B53" s="92"/>
      <c r="C53" s="24">
        <f>C54+C55+C56</f>
        <v>2516</v>
      </c>
      <c r="D53" s="24">
        <f>D54+D55+D56</f>
        <v>2400</v>
      </c>
    </row>
    <row r="54" spans="1:7" x14ac:dyDescent="0.25">
      <c r="A54" s="112" t="s">
        <v>47</v>
      </c>
      <c r="B54" s="91"/>
      <c r="C54" s="67">
        <v>1100</v>
      </c>
      <c r="D54" s="67">
        <v>1100</v>
      </c>
    </row>
    <row r="55" spans="1:7" x14ac:dyDescent="0.25">
      <c r="A55" s="114" t="s">
        <v>15</v>
      </c>
      <c r="B55" s="93"/>
      <c r="C55" s="26">
        <v>800</v>
      </c>
      <c r="D55" s="26">
        <v>800</v>
      </c>
      <c r="G55" t="s">
        <v>48</v>
      </c>
    </row>
    <row r="56" spans="1:7" x14ac:dyDescent="0.25">
      <c r="A56" s="115" t="s">
        <v>16</v>
      </c>
      <c r="B56" s="94"/>
      <c r="C56" s="68">
        <v>616</v>
      </c>
      <c r="D56" s="68">
        <v>500</v>
      </c>
    </row>
    <row r="57" spans="1:7" ht="15.75" thickBot="1" x14ac:dyDescent="0.3">
      <c r="A57" s="134" t="s">
        <v>53</v>
      </c>
      <c r="B57" s="135"/>
      <c r="C57" s="136">
        <v>0</v>
      </c>
      <c r="D57" s="136">
        <v>0</v>
      </c>
    </row>
    <row r="58" spans="1:7" ht="15.75" thickBot="1" x14ac:dyDescent="0.3">
      <c r="A58" s="116" t="s">
        <v>17</v>
      </c>
      <c r="B58" s="95"/>
      <c r="C58" s="25">
        <f>C49+C50-C53</f>
        <v>893</v>
      </c>
      <c r="D58" s="25">
        <f>D49+D50-D53</f>
        <v>261</v>
      </c>
    </row>
    <row r="59" spans="1:7" x14ac:dyDescent="0.25">
      <c r="E59" s="137"/>
    </row>
    <row r="60" spans="1:7" x14ac:dyDescent="0.25">
      <c r="C60" s="69"/>
    </row>
    <row r="61" spans="1:7" x14ac:dyDescent="0.25">
      <c r="C61" s="69"/>
      <c r="D61" s="69"/>
    </row>
    <row r="63" spans="1:7" x14ac:dyDescent="0.25">
      <c r="A63" s="117"/>
    </row>
  </sheetData>
  <mergeCells count="5">
    <mergeCell ref="A10:A13"/>
    <mergeCell ref="A46:D46"/>
    <mergeCell ref="A47:E47"/>
    <mergeCell ref="A1:F1"/>
    <mergeCell ref="A3:F3"/>
  </mergeCells>
  <printOptions horizontalCentered="1"/>
  <pageMargins left="0.70866141732283472" right="0.70866141732283472" top="0.78740157480314965" bottom="0.39370078740157483" header="0.31496062992125984" footer="0.31496062992125984"/>
  <pageSetup paperSize="9" scale="68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(31072023)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2025-03-19T05:57:13Z</cp:lastPrinted>
  <dcterms:created xsi:type="dcterms:W3CDTF">2019-10-09T13:51:45Z</dcterms:created>
  <dcterms:modified xsi:type="dcterms:W3CDTF">2025-03-19T05:57:18Z</dcterms:modified>
</cp:coreProperties>
</file>