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06 ZŠ, MŠ, DDM\ZŠ, MŠ, DDM 2026\13_ZŠ Dukla\1.Úprava rozpočtu-os.nákl\"/>
    </mc:Choice>
  </mc:AlternateContent>
  <bookViews>
    <workbookView xWindow="-120" yWindow="-120" windowWidth="29040" windowHeight="157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C65" i="1"/>
  <c r="C62" i="1"/>
  <c r="D12" i="1"/>
  <c r="C12" i="1" l="1"/>
  <c r="C28" i="1" s="1"/>
  <c r="F12" i="1"/>
  <c r="F28" i="1" s="1"/>
  <c r="E12" i="1"/>
  <c r="F39" i="1"/>
  <c r="F54" i="1" s="1"/>
  <c r="F56" i="1" s="1"/>
  <c r="C39" i="1" l="1"/>
  <c r="C54" i="1" s="1"/>
  <c r="C56" i="1" s="1"/>
  <c r="D65" i="1" l="1"/>
  <c r="E39" i="1"/>
  <c r="E54" i="1" s="1"/>
  <c r="D39" i="1"/>
  <c r="D54" i="1" s="1"/>
  <c r="D56" i="1" s="1"/>
  <c r="D69" i="1" l="1"/>
  <c r="C69" i="1"/>
  <c r="E56" i="1"/>
  <c r="E28" i="1"/>
  <c r="E30" i="1" s="1"/>
  <c r="E57" i="1" l="1"/>
  <c r="F30" i="1"/>
  <c r="F57" i="1"/>
  <c r="C30" i="1"/>
  <c r="C57" i="1" s="1"/>
  <c r="D28" i="1"/>
  <c r="D30" i="1" s="1"/>
  <c r="D57" i="1" s="1"/>
</calcChain>
</file>

<file path=xl/sharedStrings.xml><?xml version="1.0" encoding="utf-8"?>
<sst xmlns="http://schemas.openxmlformats.org/spreadsheetml/2006/main" count="71" uniqueCount="70">
  <si>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</si>
  <si>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</si>
  <si>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</si>
  <si>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</si>
  <si>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</si>
  <si>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</si>
  <si>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</si>
  <si>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</si>
  <si>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</si>
  <si>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Energie</t>
  </si>
  <si>
    <t>Spotřeba TU a TUV</t>
  </si>
  <si>
    <t>Spotřeba el.energie</t>
  </si>
  <si>
    <t>Spotřeba plynu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</si>
  <si>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</si>
  <si>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</si>
  <si>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</si>
  <si>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</si>
  <si>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</si>
  <si>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</si>
  <si>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</si>
  <si>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</si>
  <si>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z toho: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</si>
  <si>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</si>
  <si>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</si>
  <si>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</si>
  <si>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</si>
  <si>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</si>
  <si>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</si>
  <si>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</si>
  <si>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</si>
  <si>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</si>
  <si>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</si>
  <si>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</si>
  <si>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</si>
  <si>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</si>
  <si>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</si>
  <si>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</si>
  <si>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Nákup materiálu - 501</t>
  </si>
  <si>
    <t>Potraviny - 501</t>
  </si>
  <si>
    <t>ONIV</t>
  </si>
  <si>
    <t>Provozní náklady celkem</t>
  </si>
  <si>
    <t>Rozpočet na rok 2026</t>
  </si>
  <si>
    <t>Tržby stravné žáci - 602</t>
  </si>
  <si>
    <t>Tržby stravné zaměstnanci - 602</t>
  </si>
  <si>
    <t>Tržby cizí strávníci - 602</t>
  </si>
  <si>
    <t>Školní družina - 602</t>
  </si>
  <si>
    <t>Pronájmy (tělocvičny, učebny, aj.) - 603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</si>
  <si>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</si>
  <si>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</si>
  <si>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</si>
  <si>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</si>
  <si>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</si>
  <si>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</si>
  <si>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</si>
  <si>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</si>
  <si>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>Výnosy ze SR na mzdové prostředky (pro pedagogy)</t>
  </si>
  <si>
    <t xml:space="preserve">Neinvestiční dotace z KK, SR, EU </t>
  </si>
  <si>
    <t>Výnosy bez příspěvku:</t>
  </si>
  <si>
    <t>Opravy a údržba - 511</t>
  </si>
  <si>
    <t>Náklady k dotacím  z KK, SR, EU</t>
  </si>
  <si>
    <t>Vyúčtování účelově vázaných fin. prostř. za předcházející rok</t>
  </si>
  <si>
    <t>Základní škola Dukelských hrdinů Karlovy Vary, Moskevská 25, příspěvková organizace</t>
  </si>
  <si>
    <t>IČO: 70933766</t>
  </si>
  <si>
    <t>informační a komunikační technologie</t>
  </si>
  <si>
    <t>Zájmové kroužky</t>
  </si>
  <si>
    <t>Použití FKSP</t>
  </si>
  <si>
    <t>Mzdy a zákonné odvody hrazené z jiných zdrojů (DČ, projekty…)</t>
  </si>
  <si>
    <t xml:space="preserve">Příspěvek na uhrazení 5% spoluúčasti na realizaci projektu </t>
  </si>
  <si>
    <t>počet ZAMĚSTNANCŮ: roční.prům. přepočtený stav</t>
  </si>
  <si>
    <t>úpr.rozpočtu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</si>
</sst>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8" fillId="0" borderId="0"/>
  </cellStyleXfs>
  <cellXfs count="15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9" fillId="0" borderId="6" xfId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3" fontId="6" fillId="2" borderId="16" xfId="0" applyNumberFormat="1" applyFont="1" applyFill="1" applyBorder="1" applyAlignment="1">
      <alignment vertical="center"/>
    </xf>
    <xf numFmtId="3" fontId="4" fillId="3" borderId="19" xfId="0" applyNumberFormat="1" applyFont="1" applyFill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3" fontId="6" fillId="2" borderId="23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3" fontId="6" fillId="2" borderId="26" xfId="0" applyNumberFormat="1" applyFont="1" applyFill="1" applyBorder="1" applyAlignment="1">
      <alignment vertical="center"/>
    </xf>
    <xf numFmtId="3" fontId="6" fillId="2" borderId="27" xfId="0" applyNumberFormat="1" applyFont="1" applyFill="1" applyBorder="1" applyAlignment="1">
      <alignment vertical="center"/>
    </xf>
    <xf numFmtId="3" fontId="6" fillId="2" borderId="28" xfId="0" applyNumberFormat="1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30" xfId="0" applyNumberFormat="1" applyFont="1" applyBorder="1" applyAlignment="1">
      <alignment vertical="center"/>
    </xf>
    <xf numFmtId="3" fontId="6" fillId="0" borderId="31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30" xfId="0" applyFont="1" applyFill="1" applyBorder="1" applyAlignment="1">
      <alignment horizontal="left" vertical="center"/>
    </xf>
    <xf numFmtId="0" fontId="12" fillId="4" borderId="31" xfId="0" applyFont="1" applyFill="1" applyBorder="1" applyAlignment="1">
      <alignment horizontal="left" vertical="center"/>
    </xf>
    <xf numFmtId="0" fontId="9" fillId="0" borderId="20" xfId="1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3" fontId="4" fillId="3" borderId="32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9" fillId="3" borderId="12" xfId="1" applyFont="1" applyFill="1" applyBorder="1" applyAlignment="1">
      <alignment vertical="center"/>
    </xf>
    <xf numFmtId="0" fontId="9" fillId="3" borderId="29" xfId="1" applyFont="1" applyFill="1" applyBorder="1" applyAlignment="1">
      <alignment vertical="center"/>
    </xf>
    <xf numFmtId="0" fontId="13" fillId="0" borderId="21" xfId="1" applyFont="1" applyBorder="1"/>
    <xf numFmtId="3" fontId="7" fillId="0" borderId="33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13" fillId="0" borderId="21" xfId="1" applyFont="1" applyBorder="1" applyAlignment="1">
      <alignment vertical="center"/>
    </xf>
    <xf numFmtId="3" fontId="7" fillId="3" borderId="16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3" fontId="6" fillId="0" borderId="4" xfId="0" applyNumberFormat="1" applyFont="1" applyBorder="1" applyAlignment="1">
      <alignment horizontal="right" vertical="center"/>
    </xf>
    <xf numFmtId="0" fontId="11" fillId="3" borderId="35" xfId="0" applyFont="1" applyFill="1" applyBorder="1" applyAlignment="1">
      <alignment vertical="center"/>
    </xf>
    <xf numFmtId="0" fontId="11" fillId="3" borderId="36" xfId="0" applyFont="1" applyFill="1" applyBorder="1" applyAlignment="1">
      <alignment vertical="center"/>
    </xf>
    <xf numFmtId="3" fontId="9" fillId="3" borderId="37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3" fontId="9" fillId="3" borderId="10" xfId="0" applyNumberFormat="1" applyFont="1" applyFill="1" applyBorder="1" applyAlignment="1">
      <alignment horizontal="right" vertical="center"/>
    </xf>
    <xf numFmtId="0" fontId="14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left" vertical="center" indent="1"/>
    </xf>
    <xf numFmtId="0" fontId="4" fillId="3" borderId="13" xfId="0" applyFont="1" applyFill="1" applyBorder="1" applyAlignment="1">
      <alignment horizontal="left" vertical="center" indent="1"/>
    </xf>
    <xf numFmtId="3" fontId="4" fillId="3" borderId="11" xfId="0" applyNumberFormat="1" applyFont="1" applyFill="1" applyBorder="1" applyAlignment="1">
      <alignment horizontal="right" vertical="center"/>
    </xf>
    <xf numFmtId="0" fontId="6" fillId="3" borderId="14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3" fontId="7" fillId="0" borderId="16" xfId="0" applyNumberFormat="1" applyFont="1" applyBorder="1" applyAlignment="1">
      <alignment horizontal="right" vertical="center"/>
    </xf>
    <xf numFmtId="0" fontId="9" fillId="5" borderId="8" xfId="1" applyFont="1" applyFill="1" applyBorder="1"/>
    <xf numFmtId="0" fontId="9" fillId="5" borderId="9" xfId="1" applyFont="1" applyFill="1" applyBorder="1"/>
    <xf numFmtId="3" fontId="4" fillId="5" borderId="10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 indent="1"/>
    </xf>
    <xf numFmtId="0" fontId="9" fillId="5" borderId="9" xfId="0" applyFont="1" applyFill="1" applyBorder="1" applyAlignment="1">
      <alignment horizontal="left" vertical="center" indent="1"/>
    </xf>
    <xf numFmtId="3" fontId="9" fillId="5" borderId="10" xfId="0" applyNumberFormat="1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3" fontId="4" fillId="6" borderId="10" xfId="0" applyNumberFormat="1" applyFont="1" applyFill="1" applyBorder="1" applyAlignment="1">
      <alignment horizontal="right"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9" fillId="7" borderId="24" xfId="1" applyFont="1" applyFill="1" applyBorder="1" applyAlignment="1">
      <alignment vertical="center"/>
    </xf>
    <xf numFmtId="3" fontId="4" fillId="7" borderId="4" xfId="0" applyNumberFormat="1" applyFont="1" applyFill="1" applyBorder="1" applyAlignment="1">
      <alignment vertical="center"/>
    </xf>
    <xf numFmtId="3" fontId="4" fillId="7" borderId="40" xfId="0" applyNumberFormat="1" applyFont="1" applyFill="1" applyBorder="1" applyAlignment="1">
      <alignment vertical="center"/>
    </xf>
    <xf numFmtId="0" fontId="9" fillId="0" borderId="15" xfId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9" fillId="7" borderId="8" xfId="0" applyFont="1" applyFill="1" applyBorder="1" applyAlignment="1">
      <alignment horizontal="left" vertical="center"/>
    </xf>
    <xf numFmtId="0" fontId="9" fillId="7" borderId="20" xfId="0" applyFont="1" applyFill="1" applyBorder="1" applyAlignment="1">
      <alignment horizontal="left" vertical="center"/>
    </xf>
    <xf numFmtId="3" fontId="4" fillId="7" borderId="31" xfId="0" applyNumberFormat="1" applyFont="1" applyFill="1" applyBorder="1" applyAlignment="1">
      <alignment vertical="center"/>
    </xf>
    <xf numFmtId="3" fontId="4" fillId="7" borderId="10" xfId="0" applyNumberFormat="1" applyFont="1" applyFill="1" applyBorder="1" applyAlignment="1">
      <alignment vertical="center"/>
    </xf>
    <xf numFmtId="0" fontId="9" fillId="8" borderId="8" xfId="1" applyFont="1" applyFill="1" applyBorder="1" applyAlignment="1">
      <alignment vertical="center"/>
    </xf>
    <xf numFmtId="0" fontId="9" fillId="8" borderId="20" xfId="1" applyFont="1" applyFill="1" applyBorder="1" applyAlignment="1">
      <alignment vertical="center"/>
    </xf>
    <xf numFmtId="3" fontId="4" fillId="8" borderId="32" xfId="0" applyNumberFormat="1" applyFont="1" applyFill="1" applyBorder="1" applyAlignment="1">
      <alignment vertical="center"/>
    </xf>
    <xf numFmtId="3" fontId="4" fillId="8" borderId="11" xfId="0" applyNumberFormat="1" applyFont="1" applyFill="1" applyBorder="1" applyAlignment="1">
      <alignment vertical="center"/>
    </xf>
    <xf numFmtId="0" fontId="6" fillId="0" borderId="14" xfId="1" applyFont="1" applyBorder="1"/>
    <xf numFmtId="0" fontId="9" fillId="7" borderId="14" xfId="1" applyFont="1" applyFill="1" applyBorder="1"/>
    <xf numFmtId="3" fontId="7" fillId="7" borderId="33" xfId="0" applyNumberFormat="1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3" fontId="6" fillId="2" borderId="30" xfId="0" applyNumberFormat="1" applyFont="1" applyFill="1" applyBorder="1" applyAlignment="1">
      <alignment vertical="center"/>
    </xf>
    <xf numFmtId="3" fontId="6" fillId="2" borderId="31" xfId="0" applyNumberFormat="1" applyFont="1" applyFill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7" borderId="0" xfId="1" applyFont="1" applyFill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9" borderId="8" xfId="0" applyFont="1" applyFill="1" applyBorder="1" applyAlignment="1">
      <alignment vertical="center"/>
    </xf>
    <xf numFmtId="0" fontId="6" fillId="9" borderId="20" xfId="0" applyFont="1" applyFill="1" applyBorder="1" applyAlignment="1">
      <alignment vertical="center"/>
    </xf>
    <xf numFmtId="0" fontId="13" fillId="7" borderId="21" xfId="1" applyFont="1" applyFill="1" applyBorder="1"/>
    <xf numFmtId="0" fontId="6" fillId="10" borderId="14" xfId="1" applyFont="1" applyFill="1" applyBorder="1" applyAlignment="1">
      <alignment vertical="center"/>
    </xf>
    <xf numFmtId="0" fontId="6" fillId="10" borderId="15" xfId="1" applyFont="1" applyFill="1" applyBorder="1" applyAlignment="1">
      <alignment vertical="center"/>
    </xf>
    <xf numFmtId="0" fontId="9" fillId="0" borderId="8" xfId="1" applyFont="1" applyBorder="1"/>
    <xf numFmtId="0" fontId="9" fillId="0" borderId="9" xfId="1" applyFont="1" applyBorder="1"/>
    <xf numFmtId="3" fontId="11" fillId="0" borderId="7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vertical="center"/>
    </xf>
    <xf numFmtId="3" fontId="11" fillId="0" borderId="10" xfId="0" applyNumberFormat="1" applyFont="1" applyBorder="1" applyAlignment="1">
      <alignment vertical="center"/>
    </xf>
    <xf numFmtId="3" fontId="11" fillId="0" borderId="11" xfId="0" applyNumberFormat="1" applyFont="1" applyBorder="1" applyAlignment="1">
      <alignment vertical="center"/>
    </xf>
    <xf numFmtId="3" fontId="13" fillId="2" borderId="16" xfId="0" applyNumberFormat="1" applyFont="1" applyFill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9" fillId="0" borderId="42" xfId="1" applyFont="1" applyBorder="1" applyAlignment="1">
      <alignment vertical="center"/>
    </xf>
    <xf numFmtId="0" fontId="9" fillId="0" borderId="43" xfId="1" applyFont="1" applyBorder="1" applyAlignment="1">
      <alignment vertical="center"/>
    </xf>
    <xf numFmtId="3" fontId="11" fillId="0" borderId="44" xfId="0" applyNumberFormat="1" applyFont="1" applyBorder="1" applyAlignment="1">
      <alignment vertical="center"/>
    </xf>
    <xf numFmtId="3" fontId="9" fillId="0" borderId="44" xfId="0" applyNumberFormat="1" applyFont="1" applyBorder="1" applyAlignment="1">
      <alignment vertical="center"/>
    </xf>
    <xf numFmtId="0" fontId="0" fillId="10" borderId="46" xfId="0" applyFill="1" applyBorder="1"/>
    <xf numFmtId="0" fontId="0" fillId="10" borderId="45" xfId="0" applyFill="1" applyBorder="1"/>
    <xf numFmtId="0" fontId="5" fillId="0" borderId="2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2" fontId="0" fillId="10" borderId="47" xfId="0" applyNumberFormat="1" applyFill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abSelected="1" topLeftCell="A13" zoomScaleNormal="100" workbookViewId="0">
      <selection activeCell="F7" sqref="F7"/>
    </sheetView>
  </sheetViews>
  <sheetFormatPr defaultRowHeight="15" x14ac:dyDescent="0.25"/>
  <cols>
    <col min="1" max="1" width="34.42578125" customWidth="1"/>
    <col min="2" max="2" width="20.42578125" customWidth="1"/>
    <col min="3" max="3" width="13.42578125" customWidth="1"/>
    <col min="4" max="4" width="10.42578125" bestFit="1" customWidth="1"/>
    <col min="5" max="5" width="13.28515625" bestFit="1" customWidth="1"/>
    <col min="6" max="6" width="12.7109375" customWidth="1"/>
  </cols>
  <sheetData>
    <row r="1" spans="1:6" ht="19.5" thickBot="1" x14ac:dyDescent="0.3">
      <c r="A1" s="144" t="s">
        <v>41</v>
      </c>
      <c r="B1" s="145"/>
      <c r="C1" s="145"/>
      <c r="D1" s="145"/>
      <c r="E1" s="145"/>
      <c r="F1" s="146"/>
    </row>
    <row r="2" spans="1:6" ht="15.75" thickBot="1" x14ac:dyDescent="0.3">
      <c r="A2" s="1"/>
      <c r="B2" s="1"/>
    </row>
    <row r="3" spans="1:6" ht="16.5" thickBot="1" x14ac:dyDescent="0.3">
      <c r="A3" s="147" t="s">
        <v>61</v>
      </c>
      <c r="B3" s="148"/>
      <c r="C3" s="148"/>
      <c r="D3" s="148"/>
      <c r="E3" s="148"/>
      <c r="F3" s="149"/>
    </row>
    <row r="4" spans="1:6" x14ac:dyDescent="0.25">
      <c r="A4" s="2" t="s">
        <v>62</v>
      </c>
      <c r="B4" s="2"/>
    </row>
    <row r="5" spans="1:6" ht="15.75" thickBot="1" x14ac:dyDescent="0.3">
      <c r="A5" s="3"/>
      <c r="B5" s="3"/>
      <c r="C5" s="142"/>
      <c r="D5" s="142"/>
    </row>
    <row r="6" spans="1:6" x14ac:dyDescent="0.25">
      <c r="A6" s="3"/>
      <c r="B6" s="3"/>
      <c r="C6" s="94" t="s">
        <v>0</v>
      </c>
      <c r="D6" s="4" t="s">
        <v>1</v>
      </c>
      <c r="E6" s="4" t="s">
        <v>2</v>
      </c>
      <c r="F6" s="4" t="s">
        <v>69</v>
      </c>
    </row>
    <row r="7" spans="1:6" ht="15.75" thickBot="1" x14ac:dyDescent="0.3">
      <c r="A7" s="5" t="s">
        <v>3</v>
      </c>
      <c r="B7" s="5"/>
      <c r="C7" s="95">
        <v>2024</v>
      </c>
      <c r="D7" s="6">
        <v>2025</v>
      </c>
      <c r="E7" s="6">
        <v>2026</v>
      </c>
      <c r="F7" s="6">
        <v>2026</v>
      </c>
    </row>
    <row r="8" spans="1:6" x14ac:dyDescent="0.25">
      <c r="A8" s="119" t="s">
        <v>4</v>
      </c>
      <c r="B8" s="7"/>
      <c r="C8" s="130">
        <v>2011000</v>
      </c>
      <c r="D8" s="131">
        <v>180000</v>
      </c>
      <c r="E8" s="8">
        <v>5105000</v>
      </c>
      <c r="F8" s="8">
        <v>5375000</v>
      </c>
    </row>
    <row r="9" spans="1:6" x14ac:dyDescent="0.25">
      <c r="A9" s="9" t="s">
        <v>5</v>
      </c>
      <c r="B9" s="10"/>
      <c r="C9" s="132">
        <v>0</v>
      </c>
      <c r="D9" s="133">
        <v>0</v>
      </c>
      <c r="E9" s="11">
        <v>138000</v>
      </c>
      <c r="F9" s="11">
        <v>144000</v>
      </c>
    </row>
    <row r="10" spans="1:6" x14ac:dyDescent="0.25">
      <c r="A10" s="9" t="s">
        <v>6</v>
      </c>
      <c r="B10" s="10"/>
      <c r="C10" s="132">
        <v>0</v>
      </c>
      <c r="D10" s="133">
        <v>0</v>
      </c>
      <c r="E10" s="11">
        <v>1724000</v>
      </c>
      <c r="F10" s="11">
        <v>1817000</v>
      </c>
    </row>
    <row r="11" spans="1:6" ht="15.75" thickBot="1" x14ac:dyDescent="0.3">
      <c r="A11" s="9" t="s">
        <v>7</v>
      </c>
      <c r="B11" s="10"/>
      <c r="C11" s="132">
        <v>0</v>
      </c>
      <c r="D11" s="133">
        <v>0</v>
      </c>
      <c r="E11" s="11">
        <v>51000</v>
      </c>
      <c r="F11" s="11">
        <v>54000</v>
      </c>
    </row>
    <row r="12" spans="1:6" ht="15.75" thickBot="1" x14ac:dyDescent="0.3">
      <c r="A12" s="126" t="s">
        <v>54</v>
      </c>
      <c r="B12" s="127"/>
      <c r="C12" s="134">
        <f>SUM(C8:C11)</f>
        <v>2011000</v>
      </c>
      <c r="D12" s="134">
        <f>SUM(D8:D11)</f>
        <v>180000</v>
      </c>
      <c r="E12" s="13">
        <f>SUM(E8:E11)</f>
        <v>7018000</v>
      </c>
      <c r="F12" s="13">
        <f>SUM(F8:F11)</f>
        <v>7390000</v>
      </c>
    </row>
    <row r="13" spans="1:6" x14ac:dyDescent="0.25">
      <c r="A13" s="136" t="s">
        <v>8</v>
      </c>
      <c r="B13" s="137"/>
      <c r="C13" s="138">
        <v>0</v>
      </c>
      <c r="D13" s="138">
        <v>0</v>
      </c>
      <c r="E13" s="139">
        <v>22000</v>
      </c>
      <c r="F13" s="139">
        <v>23000</v>
      </c>
    </row>
    <row r="14" spans="1:6" x14ac:dyDescent="0.25">
      <c r="A14" s="91" t="s">
        <v>37</v>
      </c>
      <c r="B14" s="135"/>
      <c r="C14" s="93">
        <v>1529000</v>
      </c>
      <c r="D14" s="93">
        <v>644000</v>
      </c>
      <c r="E14" s="93">
        <v>660000</v>
      </c>
      <c r="F14" s="93">
        <v>660000</v>
      </c>
    </row>
    <row r="15" spans="1:6" x14ac:dyDescent="0.25">
      <c r="A15" s="91" t="s">
        <v>38</v>
      </c>
      <c r="B15" s="92"/>
      <c r="C15" s="93">
        <v>2173000</v>
      </c>
      <c r="D15" s="93">
        <v>2250000</v>
      </c>
      <c r="E15" s="93">
        <v>2280000</v>
      </c>
      <c r="F15" s="93">
        <v>2280000</v>
      </c>
    </row>
    <row r="16" spans="1:6" x14ac:dyDescent="0.25">
      <c r="A16" s="143" t="s">
        <v>9</v>
      </c>
      <c r="B16" s="14" t="s">
        <v>10</v>
      </c>
      <c r="C16" s="15">
        <v>2046000</v>
      </c>
      <c r="D16" s="15">
        <v>2650000</v>
      </c>
      <c r="E16" s="15">
        <v>2650000</v>
      </c>
      <c r="F16" s="15">
        <v>2650000</v>
      </c>
    </row>
    <row r="17" spans="1:6" x14ac:dyDescent="0.25">
      <c r="A17" s="143"/>
      <c r="B17" s="14" t="s">
        <v>11</v>
      </c>
      <c r="C17" s="15">
        <v>605000</v>
      </c>
      <c r="D17" s="15">
        <v>980000</v>
      </c>
      <c r="E17" s="15">
        <v>980000</v>
      </c>
      <c r="F17" s="15">
        <v>980000</v>
      </c>
    </row>
    <row r="18" spans="1:6" x14ac:dyDescent="0.25">
      <c r="A18" s="143"/>
      <c r="B18" s="14" t="s">
        <v>12</v>
      </c>
      <c r="C18" s="15">
        <v>190000</v>
      </c>
      <c r="D18" s="15">
        <v>180000</v>
      </c>
      <c r="E18" s="15">
        <v>180000</v>
      </c>
      <c r="F18" s="15">
        <v>180000</v>
      </c>
    </row>
    <row r="19" spans="1:6" x14ac:dyDescent="0.25">
      <c r="A19" s="143"/>
      <c r="B19" s="14" t="s">
        <v>13</v>
      </c>
      <c r="C19" s="15">
        <v>317000</v>
      </c>
      <c r="D19" s="15">
        <v>350000</v>
      </c>
      <c r="E19" s="15">
        <v>350000</v>
      </c>
      <c r="F19" s="15">
        <v>350000</v>
      </c>
    </row>
    <row r="20" spans="1:6" x14ac:dyDescent="0.25">
      <c r="A20" s="121" t="s">
        <v>58</v>
      </c>
      <c r="B20" s="16"/>
      <c r="C20" s="15">
        <v>568000</v>
      </c>
      <c r="D20" s="15">
        <v>500000</v>
      </c>
      <c r="E20" s="15">
        <v>450000</v>
      </c>
      <c r="F20" s="15">
        <v>450000</v>
      </c>
    </row>
    <row r="21" spans="1:6" x14ac:dyDescent="0.25">
      <c r="A21" s="9" t="s">
        <v>16</v>
      </c>
      <c r="B21" s="10"/>
      <c r="C21" s="15">
        <v>873000</v>
      </c>
      <c r="D21" s="15">
        <v>1000000</v>
      </c>
      <c r="E21" s="15">
        <v>1000000</v>
      </c>
      <c r="F21" s="15">
        <v>1000000</v>
      </c>
    </row>
    <row r="22" spans="1:6" x14ac:dyDescent="0.25">
      <c r="A22" s="82" t="s">
        <v>14</v>
      </c>
      <c r="B22" s="83"/>
      <c r="C22" s="84">
        <v>900000</v>
      </c>
      <c r="D22" s="84">
        <v>930000</v>
      </c>
      <c r="E22" s="84">
        <v>770000</v>
      </c>
      <c r="F22" s="84">
        <v>770000</v>
      </c>
    </row>
    <row r="23" spans="1:6" x14ac:dyDescent="0.25">
      <c r="A23" s="128" t="s">
        <v>66</v>
      </c>
      <c r="B23" s="129"/>
      <c r="C23" s="15">
        <v>0</v>
      </c>
      <c r="D23" s="15">
        <v>0</v>
      </c>
      <c r="E23" s="15">
        <v>180000</v>
      </c>
      <c r="F23" s="15">
        <v>180000</v>
      </c>
    </row>
    <row r="24" spans="1:6" x14ac:dyDescent="0.25">
      <c r="A24" s="9" t="s">
        <v>15</v>
      </c>
      <c r="B24" s="10"/>
      <c r="C24" s="15">
        <v>114000</v>
      </c>
      <c r="D24" s="15">
        <v>100000</v>
      </c>
      <c r="E24" s="15">
        <v>115000</v>
      </c>
      <c r="F24" s="15">
        <v>115000</v>
      </c>
    </row>
    <row r="25" spans="1:6" x14ac:dyDescent="0.25">
      <c r="A25" s="17" t="s">
        <v>39</v>
      </c>
      <c r="B25" s="12"/>
      <c r="C25" s="18"/>
      <c r="D25" s="18">
        <v>0</v>
      </c>
      <c r="E25" s="18">
        <v>531000</v>
      </c>
      <c r="F25" s="18">
        <v>531000</v>
      </c>
    </row>
    <row r="26" spans="1:6" x14ac:dyDescent="0.25">
      <c r="A26" s="9" t="s">
        <v>59</v>
      </c>
      <c r="B26" s="10"/>
      <c r="C26" s="15">
        <v>999000</v>
      </c>
      <c r="D26" s="15">
        <v>0</v>
      </c>
      <c r="E26" s="15">
        <v>0</v>
      </c>
      <c r="F26" s="15">
        <v>0</v>
      </c>
    </row>
    <row r="27" spans="1:6" ht="15.75" thickBot="1" x14ac:dyDescent="0.3">
      <c r="A27" s="17" t="s">
        <v>52</v>
      </c>
      <c r="B27" s="12"/>
      <c r="C27" s="18">
        <v>48000</v>
      </c>
      <c r="D27" s="18">
        <v>47000</v>
      </c>
      <c r="E27" s="18">
        <v>0</v>
      </c>
      <c r="F27" s="18">
        <v>0</v>
      </c>
    </row>
    <row r="28" spans="1:6" ht="15.75" thickBot="1" x14ac:dyDescent="0.3">
      <c r="A28" s="101" t="s">
        <v>40</v>
      </c>
      <c r="B28" s="99"/>
      <c r="C28" s="100">
        <f>SUM(C12:C27)</f>
        <v>12373000</v>
      </c>
      <c r="D28" s="100">
        <f>SUM(D12:D27)</f>
        <v>9811000</v>
      </c>
      <c r="E28" s="100">
        <f>SUM(E12:E27)</f>
        <v>17186000</v>
      </c>
      <c r="F28" s="100">
        <f>SUM(F12:F27)</f>
        <v>17559000</v>
      </c>
    </row>
    <row r="29" spans="1:6" ht="21.75" customHeight="1" thickBot="1" x14ac:dyDescent="0.3">
      <c r="A29" s="96" t="s">
        <v>53</v>
      </c>
      <c r="B29" s="120"/>
      <c r="C29" s="97">
        <v>39150000</v>
      </c>
      <c r="D29" s="98">
        <v>41000000</v>
      </c>
      <c r="E29" s="98">
        <v>29550000</v>
      </c>
      <c r="F29" s="98">
        <v>29550000</v>
      </c>
    </row>
    <row r="30" spans="1:6" ht="15.75" thickBot="1" x14ac:dyDescent="0.3">
      <c r="A30" s="19" t="s">
        <v>17</v>
      </c>
      <c r="B30" s="20"/>
      <c r="C30" s="21">
        <f>SUM(C28,C29)</f>
        <v>51523000</v>
      </c>
      <c r="D30" s="21">
        <f>SUM(D28:D29)</f>
        <v>50811000</v>
      </c>
      <c r="E30" s="21">
        <f>SUM(E28:E29)</f>
        <v>46736000</v>
      </c>
      <c r="F30" s="21">
        <f>SUM(F28:F29)</f>
        <v>47109000</v>
      </c>
    </row>
    <row r="31" spans="1:6" x14ac:dyDescent="0.25">
      <c r="A31" s="3"/>
      <c r="B31" s="3"/>
    </row>
    <row r="32" spans="1:6" ht="15.75" thickBot="1" x14ac:dyDescent="0.3">
      <c r="A32" s="5" t="s">
        <v>18</v>
      </c>
      <c r="B32" s="5"/>
    </row>
    <row r="33" spans="1:6" x14ac:dyDescent="0.25">
      <c r="A33" s="22" t="s">
        <v>19</v>
      </c>
      <c r="B33" s="23"/>
      <c r="C33" s="24">
        <v>1330000</v>
      </c>
      <c r="D33" s="25">
        <v>1330000</v>
      </c>
      <c r="E33" s="26">
        <v>8901000</v>
      </c>
      <c r="F33" s="26">
        <v>9274000</v>
      </c>
    </row>
    <row r="34" spans="1:6" x14ac:dyDescent="0.25">
      <c r="A34" s="102" t="s">
        <v>20</v>
      </c>
      <c r="B34" s="103"/>
      <c r="C34" s="29">
        <v>3120000</v>
      </c>
      <c r="D34" s="30">
        <v>4160000</v>
      </c>
      <c r="E34" s="31">
        <v>4160000</v>
      </c>
      <c r="F34" s="31">
        <v>4160000</v>
      </c>
    </row>
    <row r="35" spans="1:6" x14ac:dyDescent="0.25">
      <c r="A35" s="123" t="s">
        <v>60</v>
      </c>
      <c r="B35" s="124"/>
      <c r="C35" s="116"/>
      <c r="D35" s="117">
        <v>140000</v>
      </c>
      <c r="E35" s="118">
        <v>0</v>
      </c>
      <c r="F35" s="118">
        <v>0</v>
      </c>
    </row>
    <row r="36" spans="1:6" x14ac:dyDescent="0.25">
      <c r="A36" s="27" t="s">
        <v>52</v>
      </c>
      <c r="B36" s="28"/>
      <c r="C36" s="29">
        <v>48000</v>
      </c>
      <c r="D36" s="30">
        <v>47000</v>
      </c>
      <c r="E36" s="31">
        <v>0</v>
      </c>
      <c r="F36" s="31">
        <v>0</v>
      </c>
    </row>
    <row r="37" spans="1:6" x14ac:dyDescent="0.25">
      <c r="A37" s="32" t="s">
        <v>56</v>
      </c>
      <c r="B37" s="33"/>
      <c r="C37" s="34">
        <v>999000</v>
      </c>
      <c r="D37" s="35">
        <v>0</v>
      </c>
      <c r="E37" s="36">
        <v>0</v>
      </c>
      <c r="F37" s="36">
        <v>0</v>
      </c>
    </row>
    <row r="38" spans="1:6" x14ac:dyDescent="0.25">
      <c r="A38" s="32" t="s">
        <v>67</v>
      </c>
      <c r="B38" s="33"/>
      <c r="C38" s="34">
        <v>0</v>
      </c>
      <c r="D38" s="35">
        <v>0</v>
      </c>
      <c r="E38" s="36">
        <v>0</v>
      </c>
      <c r="F38" s="36">
        <v>0</v>
      </c>
    </row>
    <row r="39" spans="1:6" x14ac:dyDescent="0.25">
      <c r="A39" s="122" t="s">
        <v>57</v>
      </c>
      <c r="B39" s="37"/>
      <c r="C39" s="34">
        <f>SUM(C40:C53)</f>
        <v>6880000</v>
      </c>
      <c r="D39" s="35">
        <f>SUM(D41:D53)</f>
        <v>4274000</v>
      </c>
      <c r="E39" s="38">
        <f>SUM(E41:E53)</f>
        <v>4125000</v>
      </c>
      <c r="F39" s="38">
        <f>SUM(F41:F53)</f>
        <v>4125000</v>
      </c>
    </row>
    <row r="40" spans="1:6" x14ac:dyDescent="0.25">
      <c r="A40" s="39" t="s">
        <v>21</v>
      </c>
      <c r="B40" s="40"/>
      <c r="C40" s="41"/>
      <c r="D40" s="42"/>
      <c r="E40" s="43"/>
      <c r="F40" s="43"/>
    </row>
    <row r="41" spans="1:6" x14ac:dyDescent="0.25">
      <c r="A41" s="9" t="s">
        <v>42</v>
      </c>
      <c r="B41" s="44"/>
      <c r="C41" s="45">
        <v>2027000</v>
      </c>
      <c r="D41" s="15">
        <v>2000000</v>
      </c>
      <c r="E41" s="15">
        <v>1964000</v>
      </c>
      <c r="F41" s="15">
        <v>1964000</v>
      </c>
    </row>
    <row r="42" spans="1:6" x14ac:dyDescent="0.25">
      <c r="A42" s="9" t="s">
        <v>43</v>
      </c>
      <c r="B42" s="44"/>
      <c r="C42" s="45">
        <v>140000</v>
      </c>
      <c r="D42" s="15">
        <v>150000</v>
      </c>
      <c r="E42" s="15">
        <v>150000</v>
      </c>
      <c r="F42" s="15">
        <v>150000</v>
      </c>
    </row>
    <row r="43" spans="1:6" x14ac:dyDescent="0.25">
      <c r="A43" s="9" t="s">
        <v>44</v>
      </c>
      <c r="B43" s="44"/>
      <c r="C43" s="45">
        <v>617000</v>
      </c>
      <c r="D43" s="15">
        <v>600000</v>
      </c>
      <c r="E43" s="15">
        <v>600000</v>
      </c>
      <c r="F43" s="15">
        <v>600000</v>
      </c>
    </row>
    <row r="44" spans="1:6" x14ac:dyDescent="0.25">
      <c r="A44" s="9" t="s">
        <v>45</v>
      </c>
      <c r="B44" s="44"/>
      <c r="C44" s="45">
        <v>300000</v>
      </c>
      <c r="D44" s="15">
        <v>260000</v>
      </c>
      <c r="E44" s="15">
        <v>260000</v>
      </c>
      <c r="F44" s="15">
        <v>260000</v>
      </c>
    </row>
    <row r="45" spans="1:6" x14ac:dyDescent="0.25">
      <c r="A45" s="9" t="s">
        <v>46</v>
      </c>
      <c r="B45" s="44"/>
      <c r="C45" s="45">
        <v>743000</v>
      </c>
      <c r="D45" s="15">
        <v>550000</v>
      </c>
      <c r="E45" s="15">
        <v>550000</v>
      </c>
      <c r="F45" s="15">
        <v>550000</v>
      </c>
    </row>
    <row r="46" spans="1:6" x14ac:dyDescent="0.25">
      <c r="A46" s="9" t="s">
        <v>64</v>
      </c>
      <c r="B46" s="44"/>
      <c r="C46" s="45">
        <v>27000</v>
      </c>
      <c r="D46" s="15">
        <v>25000</v>
      </c>
      <c r="E46" s="15">
        <v>30000</v>
      </c>
      <c r="F46" s="15">
        <v>30000</v>
      </c>
    </row>
    <row r="47" spans="1:6" x14ac:dyDescent="0.25">
      <c r="A47" s="9" t="s">
        <v>22</v>
      </c>
      <c r="B47" s="44"/>
      <c r="C47" s="45">
        <v>108000</v>
      </c>
      <c r="D47" s="15">
        <v>30000</v>
      </c>
      <c r="E47" s="15">
        <v>90000</v>
      </c>
      <c r="F47" s="15">
        <v>90000</v>
      </c>
    </row>
    <row r="48" spans="1:6" x14ac:dyDescent="0.25">
      <c r="A48" s="104" t="s">
        <v>23</v>
      </c>
      <c r="B48" s="105"/>
      <c r="C48" s="106">
        <v>568000</v>
      </c>
      <c r="D48" s="107">
        <v>500000</v>
      </c>
      <c r="E48" s="107">
        <v>450000</v>
      </c>
      <c r="F48" s="107">
        <v>450000</v>
      </c>
    </row>
    <row r="49" spans="1:6" x14ac:dyDescent="0.25">
      <c r="A49" s="108" t="s">
        <v>24</v>
      </c>
      <c r="B49" s="109"/>
      <c r="C49" s="110">
        <v>0</v>
      </c>
      <c r="D49" s="111">
        <v>0</v>
      </c>
      <c r="E49" s="111">
        <v>0</v>
      </c>
      <c r="F49" s="111">
        <v>0</v>
      </c>
    </row>
    <row r="50" spans="1:6" x14ac:dyDescent="0.25">
      <c r="A50" s="48" t="s">
        <v>47</v>
      </c>
      <c r="B50" s="49"/>
      <c r="C50" s="46">
        <v>124000</v>
      </c>
      <c r="D50" s="47">
        <v>159000</v>
      </c>
      <c r="E50" s="47">
        <v>31000</v>
      </c>
      <c r="F50" s="47">
        <v>31000</v>
      </c>
    </row>
    <row r="51" spans="1:6" x14ac:dyDescent="0.25">
      <c r="A51" s="48" t="s">
        <v>25</v>
      </c>
      <c r="B51" s="49"/>
      <c r="C51" s="46">
        <v>0</v>
      </c>
      <c r="D51" s="47">
        <v>0</v>
      </c>
      <c r="E51" s="47">
        <v>0</v>
      </c>
      <c r="F51" s="47">
        <v>0</v>
      </c>
    </row>
    <row r="52" spans="1:6" x14ac:dyDescent="0.25">
      <c r="A52" s="48" t="s">
        <v>65</v>
      </c>
      <c r="B52" s="49"/>
      <c r="C52" s="46">
        <v>15000</v>
      </c>
      <c r="D52" s="47">
        <v>0</v>
      </c>
      <c r="E52" s="47">
        <v>0</v>
      </c>
      <c r="F52" s="47">
        <v>0</v>
      </c>
    </row>
    <row r="53" spans="1:6" ht="15.75" thickBot="1" x14ac:dyDescent="0.3">
      <c r="A53" s="48" t="s">
        <v>26</v>
      </c>
      <c r="B53" s="49"/>
      <c r="C53" s="46">
        <v>2211000</v>
      </c>
      <c r="D53" s="47">
        <v>0</v>
      </c>
      <c r="E53" s="47">
        <v>0</v>
      </c>
      <c r="F53" s="47">
        <v>0</v>
      </c>
    </row>
    <row r="54" spans="1:6" ht="15.75" thickBot="1" x14ac:dyDescent="0.3">
      <c r="A54" s="112" t="s">
        <v>48</v>
      </c>
      <c r="B54" s="50"/>
      <c r="C54" s="51">
        <f>SUM(C33,C34,C36,C37,C39)</f>
        <v>12377000</v>
      </c>
      <c r="D54" s="52">
        <f>SUM(D33,D34,D36,D37,D39)</f>
        <v>9811000</v>
      </c>
      <c r="E54" s="52">
        <f>SUM(E33,E34,E36,E37,E38,E39)</f>
        <v>17186000</v>
      </c>
      <c r="F54" s="52">
        <f>SUM(F33,F34,F36,F37,F38,F39)</f>
        <v>17559000</v>
      </c>
    </row>
    <row r="55" spans="1:6" ht="22.5" customHeight="1" thickBot="1" x14ac:dyDescent="0.3">
      <c r="A55" s="113" t="s">
        <v>55</v>
      </c>
      <c r="B55" s="125"/>
      <c r="C55" s="114">
        <v>39150000</v>
      </c>
      <c r="D55" s="115">
        <v>41000000</v>
      </c>
      <c r="E55" s="115">
        <v>29550000</v>
      </c>
      <c r="F55" s="115">
        <v>29550000</v>
      </c>
    </row>
    <row r="56" spans="1:6" ht="15.75" thickBot="1" x14ac:dyDescent="0.3">
      <c r="A56" s="53" t="s">
        <v>49</v>
      </c>
      <c r="B56" s="54"/>
      <c r="C56" s="55">
        <f>SUM(C54,C55)</f>
        <v>51527000</v>
      </c>
      <c r="D56" s="56">
        <f>SUM(D54,D55)</f>
        <v>50811000</v>
      </c>
      <c r="E56" s="56">
        <f>SUM(E54,E55)</f>
        <v>46736000</v>
      </c>
      <c r="F56" s="56">
        <f>SUM(F54,F55)</f>
        <v>47109000</v>
      </c>
    </row>
    <row r="57" spans="1:6" ht="15.75" thickBot="1" x14ac:dyDescent="0.3">
      <c r="A57" s="57" t="s">
        <v>27</v>
      </c>
      <c r="B57" s="58"/>
      <c r="C57" s="13">
        <f>SUM(C56-C30)</f>
        <v>4000</v>
      </c>
      <c r="D57" s="59">
        <f>SUM(D56-D30)</f>
        <v>0</v>
      </c>
      <c r="E57" s="59">
        <f>SUM(E56-E30)</f>
        <v>0</v>
      </c>
      <c r="F57" s="59">
        <f>SUM(F56-F30)</f>
        <v>0</v>
      </c>
    </row>
    <row r="58" spans="1:6" x14ac:dyDescent="0.25">
      <c r="A58" s="60"/>
      <c r="B58" s="60"/>
      <c r="C58" s="61"/>
    </row>
    <row r="59" spans="1:6" ht="15.75" thickBot="1" x14ac:dyDescent="0.3"/>
    <row r="60" spans="1:6" ht="15.75" thickBot="1" x14ac:dyDescent="0.3">
      <c r="A60" s="62" t="s">
        <v>28</v>
      </c>
      <c r="B60" s="63"/>
      <c r="C60" s="64" t="s">
        <v>50</v>
      </c>
      <c r="D60" s="64" t="s">
        <v>51</v>
      </c>
    </row>
    <row r="61" spans="1:6" ht="15.75" thickBot="1" x14ac:dyDescent="0.3">
      <c r="A61" s="65" t="s">
        <v>29</v>
      </c>
      <c r="B61" s="66"/>
      <c r="C61" s="67">
        <v>143000</v>
      </c>
      <c r="D61" s="67">
        <v>164000</v>
      </c>
    </row>
    <row r="62" spans="1:6" x14ac:dyDescent="0.25">
      <c r="A62" s="68" t="s">
        <v>30</v>
      </c>
      <c r="B62" s="69"/>
      <c r="C62" s="70">
        <f>SUM(C63:C64)</f>
        <v>771000</v>
      </c>
      <c r="D62" s="70">
        <f>SUM(D63:D64)</f>
        <v>739000</v>
      </c>
    </row>
    <row r="63" spans="1:6" x14ac:dyDescent="0.25">
      <c r="A63" s="85" t="s">
        <v>31</v>
      </c>
      <c r="B63" s="86"/>
      <c r="C63" s="87">
        <v>930000</v>
      </c>
      <c r="D63" s="87">
        <v>770000</v>
      </c>
    </row>
    <row r="64" spans="1:6" x14ac:dyDescent="0.25">
      <c r="A64" s="71" t="s">
        <v>32</v>
      </c>
      <c r="B64" s="72"/>
      <c r="C64" s="73">
        <v>-159000</v>
      </c>
      <c r="D64" s="73">
        <v>-31000</v>
      </c>
    </row>
    <row r="65" spans="1:5" x14ac:dyDescent="0.25">
      <c r="A65" s="74" t="s">
        <v>33</v>
      </c>
      <c r="B65" s="75"/>
      <c r="C65" s="73">
        <f>SUM(C66:C68)</f>
        <v>750000</v>
      </c>
      <c r="D65" s="73">
        <f>SUM(D66:D68)</f>
        <v>700000</v>
      </c>
    </row>
    <row r="66" spans="1:5" x14ac:dyDescent="0.25">
      <c r="A66" s="71" t="s">
        <v>63</v>
      </c>
      <c r="B66" s="72"/>
      <c r="C66" s="73">
        <v>250000</v>
      </c>
      <c r="D66" s="73">
        <v>250000</v>
      </c>
    </row>
    <row r="67" spans="1:5" x14ac:dyDescent="0.25">
      <c r="A67" s="88" t="s">
        <v>34</v>
      </c>
      <c r="B67" s="89"/>
      <c r="C67" s="90">
        <v>500000</v>
      </c>
      <c r="D67" s="90">
        <v>450000</v>
      </c>
    </row>
    <row r="68" spans="1:5" ht="15.75" thickBot="1" x14ac:dyDescent="0.3">
      <c r="A68" s="76" t="s">
        <v>35</v>
      </c>
      <c r="B68" s="77"/>
      <c r="C68" s="78">
        <v>0</v>
      </c>
      <c r="D68" s="78">
        <v>0</v>
      </c>
    </row>
    <row r="69" spans="1:5" ht="15.75" thickBot="1" x14ac:dyDescent="0.3">
      <c r="A69" s="79" t="s">
        <v>36</v>
      </c>
      <c r="B69" s="80"/>
      <c r="C69" s="81">
        <f>SUM(C61,C62-C65)</f>
        <v>164000</v>
      </c>
      <c r="D69" s="81">
        <f>SUM(D61,D62-D65)</f>
        <v>203000</v>
      </c>
    </row>
    <row r="71" spans="1:5" ht="15.75" thickBot="1" x14ac:dyDescent="0.3"/>
    <row r="72" spans="1:5" ht="15.75" thickBot="1" x14ac:dyDescent="0.3">
      <c r="A72" s="140" t="s">
        <v>68</v>
      </c>
      <c r="B72" s="141"/>
      <c r="C72" s="141"/>
      <c r="D72" s="141"/>
      <c r="E72" s="150">
        <v>13</v>
      </c>
    </row>
  </sheetData>
  <mergeCells count="4">
    <mergeCell ref="C5:D5"/>
    <mergeCell ref="A16:A19"/>
    <mergeCell ref="A1:F1"/>
    <mergeCell ref="A3:F3"/>
  </mergeCells>
  <pageMargins left="0.7" right="0.7" top="0.78740157499999996" bottom="0.78740157499999996" header="0.3" footer="0.3"/>
  <pageSetup paperSize="9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539D154A9A9740A04A7E5BA8C5A257" ma:contentTypeVersion="12" ma:contentTypeDescription="Vytvoří nový dokument" ma:contentTypeScope="" ma:versionID="a76724958152a08f856359f941e0c704">
  <xsd:schema xmlns:xsd="http://www.w3.org/2001/XMLSchema" xmlns:xs="http://www.w3.org/2001/XMLSchema" xmlns:p="http://schemas.microsoft.com/office/2006/metadata/properties" xmlns:ns3="3021deb7-5a51-410b-8d25-89e0ee295731" targetNamespace="http://schemas.microsoft.com/office/2006/metadata/properties" ma:root="true" ma:fieldsID="05481ffdc41940eb3a5d385348fc9082" ns3:_="">
    <xsd:import namespace="3021deb7-5a51-410b-8d25-89e0ee2957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1deb7-5a51-410b-8d25-89e0ee295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21deb7-5a51-410b-8d25-89e0ee295731" xsi:nil="true"/>
  </documentManagement>
</p:properties>
</file>

<file path=customXml/itemProps1.xml><?xml version="1.0" encoding="utf-8"?>
<ds:datastoreItem xmlns:ds="http://schemas.openxmlformats.org/officeDocument/2006/customXml" ds:itemID="{9FD26D52-F2CF-4C02-9C84-5B6EB55ED6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D8FF74-5A83-41DB-BD88-6A065AF8A0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1deb7-5a51-410b-8d25-89e0ee295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E46DAD-0453-4317-A79D-DD5BCDA32B71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3021deb7-5a51-410b-8d25-89e0ee29573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2026-02-26T09:24:16Z</cp:lastPrinted>
  <dcterms:created xsi:type="dcterms:W3CDTF">2025-07-01T07:16:01Z</dcterms:created>
  <dcterms:modified xsi:type="dcterms:W3CDTF">2026-02-26T09:25:07Z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0x0101006B539D154A9A9740A04A7E5BA8C5A257</vt:lpwstr>
  </property>
</Properties>
</file>