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06 ZŠ, MŠ, DDM\ZŠ, MŠ, DDM 2024\Pastelkovné\13 ZŠ Dukla\"/>
    </mc:Choice>
  </mc:AlternateContent>
  <bookViews>
    <workbookView xWindow="0" yWindow="0" windowWidth="24000" windowHeight="9000" tabRatio="1000"/>
  </bookViews>
  <sheets>
    <sheet name="PO" sheetId="3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6" i="31" l="1"/>
  <c r="D51" i="31"/>
  <c r="D62" i="31" s="1"/>
  <c r="D29" i="31"/>
  <c r="D43" i="31" s="1"/>
  <c r="D45" i="31" s="1"/>
  <c r="D21" i="31"/>
  <c r="D23" i="31" s="1"/>
  <c r="D46" i="31" l="1"/>
  <c r="C56" i="31"/>
  <c r="C51" i="31"/>
  <c r="C62" i="31" s="1"/>
  <c r="C29" i="31"/>
  <c r="C43" i="31" s="1"/>
  <c r="C45" i="31" s="1"/>
  <c r="E29" i="31" l="1"/>
  <c r="E43" i="31" s="1"/>
  <c r="E21" i="31" l="1"/>
  <c r="E23" i="31" s="1"/>
  <c r="E45" i="31"/>
  <c r="C21" i="31"/>
  <c r="C23" i="31" s="1"/>
  <c r="E46" i="31" l="1"/>
  <c r="C46" i="31"/>
</calcChain>
</file>

<file path=xl/sharedStrings.xml><?xml version="1.0" encoding="utf-8"?>
<sst xmlns="http://schemas.openxmlformats.org/spreadsheetml/2006/main" count="64" uniqueCount="64">
  <si>
    <t>skutečnost</t>
  </si>
  <si>
    <t>NÁKLADY ORGANIZACE</t>
  </si>
  <si>
    <t>Energie</t>
  </si>
  <si>
    <t xml:space="preserve">  Náklady celkem</t>
  </si>
  <si>
    <t>VÝNOSY ORGANIZACE</t>
  </si>
  <si>
    <t>z toho:</t>
  </si>
  <si>
    <t>Výsledek hospodaření</t>
  </si>
  <si>
    <t>Použití fondu investic v tis. Kč</t>
  </si>
  <si>
    <t>počáteční stav</t>
  </si>
  <si>
    <t>příjmy - celkem</t>
  </si>
  <si>
    <t>odpisy</t>
  </si>
  <si>
    <t>výdaje - celkem</t>
  </si>
  <si>
    <t>opravy a údržba</t>
  </si>
  <si>
    <t>nekrytí fondu</t>
  </si>
  <si>
    <t>konečný stav</t>
  </si>
  <si>
    <t>Náklady k dotacím - bod 2) výnosy</t>
  </si>
  <si>
    <t>Provozní náklady celkem</t>
  </si>
  <si>
    <t xml:space="preserve">Náklady k výnosům ze SR na mzdové prostředky a drobné pomůcky 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</si>
  <si>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</si>
  <si>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 xml:space="preserve"> Provozní výnosy celkem  </t>
  </si>
  <si>
    <t>Výnosy ze SR na mzdové prostředky a drobné pomůcky (neprocházejí účty města)</t>
  </si>
  <si>
    <t xml:space="preserve">  Výnosy celkem  </t>
  </si>
  <si>
    <t>2) Neinvestiční dotace z KK, SR, EU</t>
  </si>
  <si>
    <t>Spotřeba TU a TUV</t>
  </si>
  <si>
    <t>Spotřeba el.energie</t>
  </si>
  <si>
    <t>Spotřeba plynu</t>
  </si>
  <si>
    <t>Vodné a stočné</t>
  </si>
  <si>
    <t>1)  a) Provozní příspěvek</t>
  </si>
  <si>
    <t xml:space="preserve">     b) Účelově vázané finanční prostředky podléhající vyúčtování</t>
  </si>
  <si>
    <t>Nákup materiálu - 501</t>
  </si>
  <si>
    <t>Potraviny - 501</t>
  </si>
  <si>
    <t>Opravy a údržba - 511</t>
  </si>
  <si>
    <t>Ostatní služby - 518</t>
  </si>
  <si>
    <t>Mzdy a zákonné odvody - 521</t>
  </si>
  <si>
    <t>Odpisy - 551</t>
  </si>
  <si>
    <t>Ostatní náklady - 5xx</t>
  </si>
  <si>
    <t>a) tržby stravné žáci - 602</t>
  </si>
  <si>
    <t>b) stravné zaměstnanci - 602</t>
  </si>
  <si>
    <t>c) tržby cizí strávníci - 602</t>
  </si>
  <si>
    <t>d) školní družina - 602</t>
  </si>
  <si>
    <t>e) pronájmy (tělocvičen, učeben, aj.) - 603</t>
  </si>
  <si>
    <t>Základní škola Dukelských hrdinů Karlovy Vary, Moskevská 25, p.o.</t>
  </si>
  <si>
    <t>f) zájmové kroužky</t>
  </si>
  <si>
    <t>g) ostatní výnosy - 6xx</t>
  </si>
  <si>
    <t>h) použití fondu investic na opravy - 648</t>
  </si>
  <si>
    <t>posílení z rezervního fondu</t>
  </si>
  <si>
    <t>informační a komunikační technologie</t>
  </si>
  <si>
    <t>Rozpočet na rok 2024</t>
  </si>
  <si>
    <t>i) transferový podíl</t>
  </si>
  <si>
    <t>j) použití rezervního fondu - 648</t>
  </si>
  <si>
    <t>k) použití fondu odměn - 648</t>
  </si>
  <si>
    <t>l) nekrytí FI</t>
  </si>
  <si>
    <t>transferový podíl</t>
  </si>
  <si>
    <t>nařízený odvod</t>
  </si>
  <si>
    <t xml:space="preserve">   kuchyňské stroje</t>
  </si>
  <si>
    <t>IČO: 709 33 766</t>
  </si>
  <si>
    <t xml:space="preserve">     c) pastelkové - ÚZ 950</t>
  </si>
  <si>
    <t>skutečnost 2023</t>
  </si>
  <si>
    <t xml:space="preserve"> účelový dar</t>
  </si>
  <si>
    <t>upr.plán 2024</t>
  </si>
  <si>
    <t>v tis. Kč</t>
  </si>
  <si>
    <t>Pastelkovné ÚZ 950</t>
  </si>
  <si>
    <t>upr.rozpočet</t>
  </si>
  <si>
    <t>úpr.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</si>
</sst>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8" fillId="0" borderId="0"/>
  </cellStyleXfs>
  <cellXfs count="1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7" borderId="18" xfId="0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horizontal="right" vertical="center"/>
    </xf>
    <xf numFmtId="3" fontId="9" fillId="3" borderId="23" xfId="0" applyNumberFormat="1" applyFont="1" applyFill="1" applyBorder="1" applyAlignment="1">
      <alignment horizontal="right" vertical="center"/>
    </xf>
    <xf numFmtId="3" fontId="9" fillId="3" borderId="13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9" borderId="19" xfId="0" applyNumberFormat="1" applyFont="1" applyFill="1" applyBorder="1" applyAlignment="1">
      <alignment vertical="center"/>
    </xf>
    <xf numFmtId="3" fontId="2" fillId="9" borderId="14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3" fontId="2" fillId="10" borderId="12" xfId="0" applyNumberFormat="1" applyFont="1" applyFill="1" applyBorder="1" applyAlignment="1">
      <alignment vertical="center"/>
    </xf>
    <xf numFmtId="3" fontId="2" fillId="10" borderId="21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" fontId="2" fillId="6" borderId="16" xfId="0" applyNumberFormat="1" applyFont="1" applyFill="1" applyBorder="1" applyAlignment="1">
      <alignment vertical="center"/>
    </xf>
    <xf numFmtId="3" fontId="2" fillId="9" borderId="18" xfId="0" applyNumberFormat="1" applyFont="1" applyFill="1" applyBorder="1" applyAlignment="1">
      <alignment vertical="center"/>
    </xf>
    <xf numFmtId="3" fontId="4" fillId="7" borderId="17" xfId="0" applyNumberFormat="1" applyFont="1" applyFill="1" applyBorder="1" applyAlignment="1">
      <alignment vertical="center"/>
    </xf>
    <xf numFmtId="0" fontId="2" fillId="7" borderId="24" xfId="0" applyFont="1" applyFill="1" applyBorder="1" applyAlignment="1">
      <alignment horizontal="center" vertical="center"/>
    </xf>
    <xf numFmtId="3" fontId="7" fillId="4" borderId="23" xfId="0" applyNumberFormat="1" applyFont="1" applyFill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2" fillId="9" borderId="31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2" fillId="3" borderId="29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7" fillId="10" borderId="34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6" borderId="31" xfId="0" applyFont="1" applyFill="1" applyBorder="1" applyAlignment="1">
      <alignment horizontal="left" vertical="center"/>
    </xf>
    <xf numFmtId="0" fontId="12" fillId="9" borderId="35" xfId="0" applyFont="1" applyFill="1" applyBorder="1" applyAlignment="1">
      <alignment horizontal="left" vertical="center" wrapText="1"/>
    </xf>
    <xf numFmtId="0" fontId="4" fillId="7" borderId="30" xfId="0" applyFont="1" applyFill="1" applyBorder="1" applyAlignment="1">
      <alignment vertical="center"/>
    </xf>
    <xf numFmtId="0" fontId="4" fillId="7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7" fillId="4" borderId="29" xfId="0" applyFont="1" applyFill="1" applyBorder="1" applyAlignment="1">
      <alignment horizontal="left" vertical="center" indent="1"/>
    </xf>
    <xf numFmtId="0" fontId="7" fillId="3" borderId="29" xfId="0" applyFont="1" applyFill="1" applyBorder="1" applyAlignment="1">
      <alignment horizontal="left" vertical="center" indent="1"/>
    </xf>
    <xf numFmtId="0" fontId="11" fillId="3" borderId="33" xfId="0" applyFont="1" applyFill="1" applyBorder="1" applyAlignment="1">
      <alignment vertical="center"/>
    </xf>
    <xf numFmtId="0" fontId="7" fillId="8" borderId="29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vertical="center"/>
    </xf>
    <xf numFmtId="3" fontId="19" fillId="3" borderId="38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9" borderId="1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41" xfId="0" applyNumberFormat="1" applyFont="1" applyFill="1" applyBorder="1" applyAlignment="1">
      <alignment vertical="center"/>
    </xf>
    <xf numFmtId="0" fontId="7" fillId="10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left" vertical="center" indent="1"/>
    </xf>
    <xf numFmtId="0" fontId="7" fillId="3" borderId="22" xfId="0" applyFont="1" applyFill="1" applyBorder="1" applyAlignment="1">
      <alignment horizontal="left" vertical="center" indent="1"/>
    </xf>
    <xf numFmtId="0" fontId="11" fillId="3" borderId="11" xfId="0" applyFont="1" applyFill="1" applyBorder="1" applyAlignment="1">
      <alignment vertical="center"/>
    </xf>
    <xf numFmtId="0" fontId="7" fillId="8" borderId="22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vertical="center"/>
    </xf>
    <xf numFmtId="0" fontId="7" fillId="0" borderId="22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3" fontId="7" fillId="0" borderId="23" xfId="0" applyNumberFormat="1" applyFont="1" applyBorder="1" applyAlignment="1">
      <alignment horizontal="right" vertical="center"/>
    </xf>
    <xf numFmtId="3" fontId="0" fillId="0" borderId="0" xfId="0" applyNumberFormat="1"/>
    <xf numFmtId="0" fontId="7" fillId="0" borderId="15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3" fontId="2" fillId="0" borderId="21" xfId="0" applyNumberFormat="1" applyFont="1" applyBorder="1" applyAlignment="1">
      <alignment vertical="center"/>
    </xf>
    <xf numFmtId="0" fontId="0" fillId="3" borderId="0" xfId="0" applyFill="1"/>
    <xf numFmtId="3" fontId="2" fillId="3" borderId="0" xfId="0" applyNumberFormat="1" applyFont="1" applyFill="1" applyAlignment="1">
      <alignment vertical="center"/>
    </xf>
    <xf numFmtId="0" fontId="11" fillId="3" borderId="29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indent="1"/>
    </xf>
    <xf numFmtId="0" fontId="7" fillId="0" borderId="29" xfId="0" applyFont="1" applyFill="1" applyBorder="1" applyAlignment="1">
      <alignment horizontal="left" vertical="center" indent="1"/>
    </xf>
    <xf numFmtId="3" fontId="7" fillId="0" borderId="23" xfId="0" applyNumberFormat="1" applyFont="1" applyFill="1" applyBorder="1" applyAlignment="1">
      <alignment horizontal="right" vertical="center"/>
    </xf>
    <xf numFmtId="0" fontId="0" fillId="0" borderId="0" xfId="0" applyFill="1"/>
    <xf numFmtId="3" fontId="2" fillId="0" borderId="13" xfId="0" applyNumberFormat="1" applyFont="1" applyFill="1" applyBorder="1" applyAlignment="1">
      <alignment horizontal="right" vertical="center"/>
    </xf>
    <xf numFmtId="0" fontId="2" fillId="3" borderId="22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shrinkToFit="1"/>
    </xf>
    <xf numFmtId="0" fontId="2" fillId="0" borderId="20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34" xfId="0" applyFont="1" applyBorder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62"/>
  <sheetViews>
    <sheetView tabSelected="1" topLeftCell="A37" zoomScale="80" zoomScaleNormal="80" workbookViewId="0">
      <selection activeCell="O43" sqref="O43"/>
    </sheetView>
  </sheetViews>
  <sheetFormatPr defaultRowHeight="15" x14ac:dyDescent="0.25"/>
  <cols>
    <col min="1" max="2" width="35.28515625" customWidth="1"/>
    <col min="3" max="3" width="15.28515625" bestFit="1" customWidth="1"/>
    <col min="4" max="5" width="13.28515625" customWidth="1"/>
    <col min="6" max="6" width="0.140625" customWidth="1"/>
  </cols>
  <sheetData>
    <row r="1" spans="1:6" ht="19.5" thickBot="1" x14ac:dyDescent="0.3">
      <c r="A1" s="126" t="s">
        <v>47</v>
      </c>
      <c r="B1" s="127"/>
      <c r="C1" s="127"/>
      <c r="D1" s="127"/>
      <c r="E1" s="127"/>
      <c r="F1" s="128"/>
    </row>
    <row r="2" spans="1:6" ht="15.75" thickBot="1" x14ac:dyDescent="0.3">
      <c r="A2" s="1"/>
      <c r="B2" s="1"/>
      <c r="C2" s="1"/>
      <c r="D2" s="1"/>
    </row>
    <row r="3" spans="1:6" ht="16.5" thickBot="1" x14ac:dyDescent="0.3">
      <c r="A3" s="129" t="s">
        <v>41</v>
      </c>
      <c r="B3" s="130"/>
      <c r="C3" s="130"/>
      <c r="D3" s="130"/>
      <c r="E3" s="130"/>
      <c r="F3" s="131"/>
    </row>
    <row r="4" spans="1:6" ht="15.75" thickBot="1" x14ac:dyDescent="0.3">
      <c r="A4" s="2" t="s">
        <v>55</v>
      </c>
      <c r="B4" s="2"/>
      <c r="C4" s="3"/>
      <c r="D4" s="1"/>
      <c r="E4" s="26" t="s">
        <v>60</v>
      </c>
      <c r="F4" s="26"/>
    </row>
    <row r="5" spans="1:6" x14ac:dyDescent="0.25">
      <c r="A5" s="4"/>
      <c r="B5" s="4"/>
      <c r="C5" s="5" t="s">
        <v>0</v>
      </c>
      <c r="D5" s="6" t="s">
        <v>62</v>
      </c>
      <c r="E5" s="6" t="s">
        <v>63</v>
      </c>
    </row>
    <row r="6" spans="1:6" ht="15.75" thickBot="1" x14ac:dyDescent="0.3">
      <c r="A6" s="4"/>
      <c r="B6" s="4"/>
      <c r="C6" s="8">
        <v>2023</v>
      </c>
      <c r="D6" s="9">
        <v>2024</v>
      </c>
      <c r="E6" s="9">
        <v>2024</v>
      </c>
    </row>
    <row r="7" spans="1:6" ht="15.75" thickBot="1" x14ac:dyDescent="0.3">
      <c r="A7" s="7" t="s">
        <v>1</v>
      </c>
      <c r="B7" s="7"/>
      <c r="C7" s="4"/>
      <c r="D7" s="4"/>
      <c r="E7" s="4"/>
    </row>
    <row r="8" spans="1:6" x14ac:dyDescent="0.25">
      <c r="A8" s="27" t="s">
        <v>29</v>
      </c>
      <c r="B8" s="56"/>
      <c r="C8" s="10">
        <v>991</v>
      </c>
      <c r="D8" s="10">
        <v>580</v>
      </c>
      <c r="E8" s="10">
        <v>580</v>
      </c>
    </row>
    <row r="9" spans="1:6" x14ac:dyDescent="0.25">
      <c r="A9" s="28" t="s">
        <v>30</v>
      </c>
      <c r="B9" s="57"/>
      <c r="C9" s="30">
        <v>2338</v>
      </c>
      <c r="D9" s="30">
        <v>2200</v>
      </c>
      <c r="E9" s="30">
        <v>2200</v>
      </c>
    </row>
    <row r="10" spans="1:6" x14ac:dyDescent="0.25">
      <c r="A10" s="123" t="s">
        <v>2</v>
      </c>
      <c r="B10" s="81" t="s">
        <v>23</v>
      </c>
      <c r="C10" s="11">
        <v>1807</v>
      </c>
      <c r="D10" s="11">
        <v>1750</v>
      </c>
      <c r="E10" s="11">
        <v>1750</v>
      </c>
    </row>
    <row r="11" spans="1:6" x14ac:dyDescent="0.25">
      <c r="A11" s="124"/>
      <c r="B11" s="81" t="s">
        <v>24</v>
      </c>
      <c r="C11" s="11">
        <v>676</v>
      </c>
      <c r="D11" s="11">
        <v>980</v>
      </c>
      <c r="E11" s="11">
        <v>980</v>
      </c>
      <c r="F11" s="105"/>
    </row>
    <row r="12" spans="1:6" x14ac:dyDescent="0.25">
      <c r="A12" s="124"/>
      <c r="B12" s="81" t="s">
        <v>25</v>
      </c>
      <c r="C12" s="11">
        <v>55</v>
      </c>
      <c r="D12" s="11">
        <v>180</v>
      </c>
      <c r="E12" s="11">
        <v>180</v>
      </c>
    </row>
    <row r="13" spans="1:6" x14ac:dyDescent="0.25">
      <c r="A13" s="125"/>
      <c r="B13" s="81" t="s">
        <v>26</v>
      </c>
      <c r="C13" s="11">
        <v>344</v>
      </c>
      <c r="D13" s="11">
        <v>350</v>
      </c>
      <c r="E13" s="11">
        <v>350</v>
      </c>
    </row>
    <row r="14" spans="1:6" x14ac:dyDescent="0.25">
      <c r="A14" s="31" t="s">
        <v>31</v>
      </c>
      <c r="B14" s="57"/>
      <c r="C14" s="32">
        <v>445</v>
      </c>
      <c r="D14" s="32">
        <v>1110</v>
      </c>
      <c r="E14" s="32">
        <v>1110</v>
      </c>
    </row>
    <row r="15" spans="1:6" x14ac:dyDescent="0.25">
      <c r="A15" s="31" t="s">
        <v>32</v>
      </c>
      <c r="B15" s="57"/>
      <c r="C15" s="11">
        <v>913</v>
      </c>
      <c r="D15" s="11">
        <v>875</v>
      </c>
      <c r="E15" s="11">
        <v>875</v>
      </c>
    </row>
    <row r="16" spans="1:6" x14ac:dyDescent="0.25">
      <c r="A16" s="31" t="s">
        <v>33</v>
      </c>
      <c r="B16" s="57"/>
      <c r="C16" s="11">
        <v>734</v>
      </c>
      <c r="D16" s="11">
        <v>150</v>
      </c>
      <c r="E16" s="11">
        <v>150</v>
      </c>
    </row>
    <row r="17" spans="1:5" x14ac:dyDescent="0.25">
      <c r="A17" s="33" t="s">
        <v>34</v>
      </c>
      <c r="B17" s="58"/>
      <c r="C17" s="12">
        <v>962</v>
      </c>
      <c r="D17" s="12">
        <v>980</v>
      </c>
      <c r="E17" s="12">
        <v>980</v>
      </c>
    </row>
    <row r="18" spans="1:5" ht="15" customHeight="1" x14ac:dyDescent="0.25">
      <c r="A18" s="31" t="s">
        <v>35</v>
      </c>
      <c r="B18" s="57"/>
      <c r="C18" s="11">
        <v>40</v>
      </c>
      <c r="D18" s="11">
        <v>40</v>
      </c>
      <c r="E18" s="11">
        <v>40</v>
      </c>
    </row>
    <row r="19" spans="1:5" ht="15" customHeight="1" x14ac:dyDescent="0.25">
      <c r="A19" s="31" t="s">
        <v>61</v>
      </c>
      <c r="B19" s="133"/>
      <c r="C19" s="14">
        <v>42</v>
      </c>
      <c r="D19" s="14">
        <v>0</v>
      </c>
      <c r="E19" s="14">
        <v>48</v>
      </c>
    </row>
    <row r="20" spans="1:5" ht="15.75" thickBot="1" x14ac:dyDescent="0.3">
      <c r="A20" s="132" t="s">
        <v>15</v>
      </c>
      <c r="B20" s="4"/>
      <c r="C20" s="13">
        <v>1352</v>
      </c>
      <c r="D20" s="14">
        <v>0</v>
      </c>
      <c r="E20" s="14">
        <v>0</v>
      </c>
    </row>
    <row r="21" spans="1:5" ht="15.75" thickBot="1" x14ac:dyDescent="0.3">
      <c r="A21" s="82" t="s">
        <v>16</v>
      </c>
      <c r="B21" s="59"/>
      <c r="C21" s="15">
        <f>SUM(C8:C20)</f>
        <v>10699</v>
      </c>
      <c r="D21" s="16">
        <f>SUM(D8:D20)</f>
        <v>9195</v>
      </c>
      <c r="E21" s="16">
        <f>SUM(E8:E20)</f>
        <v>9243</v>
      </c>
    </row>
    <row r="22" spans="1:5" ht="30" customHeight="1" thickBot="1" x14ac:dyDescent="0.3">
      <c r="A22" s="83" t="s">
        <v>17</v>
      </c>
      <c r="B22" s="60"/>
      <c r="C22" s="34">
        <v>41027</v>
      </c>
      <c r="D22" s="35">
        <v>39000</v>
      </c>
      <c r="E22" s="35">
        <v>39000</v>
      </c>
    </row>
    <row r="23" spans="1:5" ht="15.75" thickBot="1" x14ac:dyDescent="0.3">
      <c r="A23" s="84" t="s">
        <v>3</v>
      </c>
      <c r="B23" s="61"/>
      <c r="C23" s="15">
        <f>SUM(C21:C22)</f>
        <v>51726</v>
      </c>
      <c r="D23" s="16">
        <f>SUM(D21:D22)</f>
        <v>48195</v>
      </c>
      <c r="E23" s="16">
        <f>SUM(E21:E22)</f>
        <v>48243</v>
      </c>
    </row>
    <row r="24" spans="1:5" ht="15.75" thickBot="1" x14ac:dyDescent="0.3">
      <c r="A24" s="7" t="s">
        <v>4</v>
      </c>
      <c r="B24" s="7"/>
      <c r="C24" s="17"/>
      <c r="D24" s="17"/>
      <c r="E24" s="17"/>
    </row>
    <row r="25" spans="1:5" x14ac:dyDescent="0.25">
      <c r="A25" s="36" t="s">
        <v>27</v>
      </c>
      <c r="B25" s="62"/>
      <c r="C25" s="37">
        <v>1330</v>
      </c>
      <c r="D25" s="38">
        <v>1330</v>
      </c>
      <c r="E25" s="38">
        <v>1330</v>
      </c>
    </row>
    <row r="26" spans="1:5" x14ac:dyDescent="0.25">
      <c r="A26" s="119" t="s">
        <v>28</v>
      </c>
      <c r="B26" s="120"/>
      <c r="C26" s="87">
        <v>2829</v>
      </c>
      <c r="D26" s="88">
        <v>3260</v>
      </c>
      <c r="E26" s="88">
        <v>3260</v>
      </c>
    </row>
    <row r="27" spans="1:5" x14ac:dyDescent="0.25">
      <c r="A27" s="85" t="s">
        <v>56</v>
      </c>
      <c r="B27" s="86"/>
      <c r="C27" s="87">
        <v>42</v>
      </c>
      <c r="D27" s="88">
        <v>0</v>
      </c>
      <c r="E27" s="88">
        <v>48</v>
      </c>
    </row>
    <row r="28" spans="1:5" x14ac:dyDescent="0.25">
      <c r="A28" s="39" t="s">
        <v>22</v>
      </c>
      <c r="B28" s="63"/>
      <c r="C28" s="19">
        <v>1394</v>
      </c>
      <c r="D28" s="18">
        <v>0</v>
      </c>
      <c r="E28" s="18">
        <v>0</v>
      </c>
    </row>
    <row r="29" spans="1:5" x14ac:dyDescent="0.25">
      <c r="A29" s="40" t="s">
        <v>18</v>
      </c>
      <c r="B29" s="64"/>
      <c r="C29" s="19">
        <f>SUM(C31:C42)</f>
        <v>5124</v>
      </c>
      <c r="D29" s="18">
        <f>SUM(D31:D42)</f>
        <v>4605</v>
      </c>
      <c r="E29" s="18">
        <f>SUM(E31:E42)</f>
        <v>4605</v>
      </c>
    </row>
    <row r="30" spans="1:5" x14ac:dyDescent="0.25">
      <c r="A30" s="41" t="s">
        <v>5</v>
      </c>
      <c r="B30" s="65"/>
      <c r="C30" s="42"/>
      <c r="D30" s="43"/>
      <c r="E30" s="43"/>
    </row>
    <row r="31" spans="1:5" x14ac:dyDescent="0.25">
      <c r="A31" s="44" t="s">
        <v>36</v>
      </c>
      <c r="B31" s="66"/>
      <c r="C31" s="29">
        <v>2002</v>
      </c>
      <c r="D31" s="11">
        <v>2000</v>
      </c>
      <c r="E31" s="11">
        <v>2000</v>
      </c>
    </row>
    <row r="32" spans="1:5" x14ac:dyDescent="0.25">
      <c r="A32" s="44" t="s">
        <v>37</v>
      </c>
      <c r="B32" s="66"/>
      <c r="C32" s="29">
        <v>149</v>
      </c>
      <c r="D32" s="11">
        <v>130</v>
      </c>
      <c r="E32" s="11">
        <v>130</v>
      </c>
    </row>
    <row r="33" spans="1:11" x14ac:dyDescent="0.25">
      <c r="A33" s="46" t="s">
        <v>38</v>
      </c>
      <c r="B33" s="67"/>
      <c r="C33" s="45">
        <v>670</v>
      </c>
      <c r="D33" s="11">
        <v>600</v>
      </c>
      <c r="E33" s="11">
        <v>600</v>
      </c>
    </row>
    <row r="34" spans="1:11" x14ac:dyDescent="0.25">
      <c r="A34" s="46" t="s">
        <v>39</v>
      </c>
      <c r="B34" s="67"/>
      <c r="C34" s="45">
        <v>293</v>
      </c>
      <c r="D34" s="11">
        <v>265</v>
      </c>
      <c r="E34" s="11">
        <v>265</v>
      </c>
      <c r="I34" s="109"/>
      <c r="J34" s="109"/>
    </row>
    <row r="35" spans="1:11" x14ac:dyDescent="0.25">
      <c r="A35" s="46" t="s">
        <v>40</v>
      </c>
      <c r="B35" s="67"/>
      <c r="C35" s="45">
        <v>584</v>
      </c>
      <c r="D35" s="11">
        <v>460</v>
      </c>
      <c r="E35" s="11">
        <v>460</v>
      </c>
      <c r="I35" s="109"/>
      <c r="J35" s="109"/>
    </row>
    <row r="36" spans="1:11" x14ac:dyDescent="0.25">
      <c r="A36" s="46" t="s">
        <v>42</v>
      </c>
      <c r="B36" s="67"/>
      <c r="C36" s="45">
        <v>25</v>
      </c>
      <c r="D36" s="11">
        <v>26</v>
      </c>
      <c r="E36" s="11">
        <v>26</v>
      </c>
      <c r="I36" s="110"/>
      <c r="J36" s="109"/>
    </row>
    <row r="37" spans="1:11" x14ac:dyDescent="0.25">
      <c r="A37" s="46" t="s">
        <v>43</v>
      </c>
      <c r="B37" s="67"/>
      <c r="C37" s="45">
        <v>20</v>
      </c>
      <c r="D37" s="11">
        <v>15</v>
      </c>
      <c r="E37" s="11">
        <v>15</v>
      </c>
      <c r="I37" s="110"/>
      <c r="J37" s="109"/>
    </row>
    <row r="38" spans="1:11" x14ac:dyDescent="0.25">
      <c r="A38" s="89" t="s">
        <v>44</v>
      </c>
      <c r="B38" s="68"/>
      <c r="C38" s="47">
        <v>445</v>
      </c>
      <c r="D38" s="48">
        <v>950</v>
      </c>
      <c r="E38" s="48">
        <v>950</v>
      </c>
      <c r="I38" s="110"/>
      <c r="J38" s="109"/>
    </row>
    <row r="39" spans="1:11" x14ac:dyDescent="0.25">
      <c r="A39" s="106" t="s">
        <v>48</v>
      </c>
      <c r="B39" s="107"/>
      <c r="C39" s="45">
        <v>159</v>
      </c>
      <c r="D39" s="108">
        <v>159</v>
      </c>
      <c r="E39" s="108">
        <v>159</v>
      </c>
      <c r="I39" s="110"/>
      <c r="J39" s="109"/>
    </row>
    <row r="40" spans="1:11" x14ac:dyDescent="0.25">
      <c r="A40" s="49" t="s">
        <v>49</v>
      </c>
      <c r="B40" s="69"/>
      <c r="C40" s="45">
        <v>777</v>
      </c>
      <c r="D40" s="11">
        <v>0</v>
      </c>
      <c r="E40" s="11">
        <v>0</v>
      </c>
      <c r="I40" s="110"/>
      <c r="J40" s="109"/>
    </row>
    <row r="41" spans="1:11" x14ac:dyDescent="0.25">
      <c r="A41" s="49" t="s">
        <v>50</v>
      </c>
      <c r="B41" s="69"/>
      <c r="C41" s="45">
        <v>0</v>
      </c>
      <c r="D41" s="14">
        <v>0</v>
      </c>
      <c r="E41" s="14">
        <v>0</v>
      </c>
      <c r="I41" s="110"/>
      <c r="J41" s="109"/>
    </row>
    <row r="42" spans="1:11" ht="15.75" thickBot="1" x14ac:dyDescent="0.3">
      <c r="A42" s="90" t="s">
        <v>51</v>
      </c>
      <c r="B42" s="70"/>
      <c r="C42" s="50">
        <v>0</v>
      </c>
      <c r="D42" s="50">
        <v>0</v>
      </c>
      <c r="E42" s="50">
        <v>0</v>
      </c>
      <c r="I42" s="110"/>
      <c r="J42" s="109"/>
    </row>
    <row r="43" spans="1:11" ht="15.75" thickBot="1" x14ac:dyDescent="0.3">
      <c r="A43" s="82" t="s">
        <v>19</v>
      </c>
      <c r="B43" s="59"/>
      <c r="C43" s="15">
        <f>SUM(C25:C29)</f>
        <v>10719</v>
      </c>
      <c r="D43" s="16">
        <f>D25+D26+D29</f>
        <v>9195</v>
      </c>
      <c r="E43" s="16">
        <f>SUM(E25:E29)</f>
        <v>9243</v>
      </c>
      <c r="I43" s="110"/>
      <c r="J43" s="109"/>
    </row>
    <row r="44" spans="1:11" ht="30" customHeight="1" thickBot="1" x14ac:dyDescent="0.3">
      <c r="A44" s="91" t="s">
        <v>20</v>
      </c>
      <c r="B44" s="71"/>
      <c r="C44" s="34">
        <v>41027</v>
      </c>
      <c r="D44" s="51">
        <v>39000</v>
      </c>
      <c r="E44" s="51">
        <v>39000</v>
      </c>
      <c r="I44" s="110"/>
      <c r="J44" s="109"/>
    </row>
    <row r="45" spans="1:11" ht="15.75" thickBot="1" x14ac:dyDescent="0.3">
      <c r="A45" s="84" t="s">
        <v>21</v>
      </c>
      <c r="B45" s="61"/>
      <c r="C45" s="15">
        <f>SUM(C43:C44)</f>
        <v>51746</v>
      </c>
      <c r="D45" s="16">
        <f>D44+D43</f>
        <v>48195</v>
      </c>
      <c r="E45" s="16">
        <f>E44+E43</f>
        <v>48243</v>
      </c>
      <c r="I45" s="110"/>
      <c r="J45" s="109"/>
    </row>
    <row r="46" spans="1:11" ht="15.75" thickBot="1" x14ac:dyDescent="0.3">
      <c r="A46" s="92" t="s">
        <v>6</v>
      </c>
      <c r="B46" s="72"/>
      <c r="C46" s="52">
        <f>C45-C23</f>
        <v>20</v>
      </c>
      <c r="D46" s="20">
        <f>D45-D23</f>
        <v>0</v>
      </c>
      <c r="E46" s="20">
        <f>E45-E23</f>
        <v>0</v>
      </c>
      <c r="I46" s="110"/>
      <c r="J46" s="109"/>
    </row>
    <row r="47" spans="1:11" x14ac:dyDescent="0.25">
      <c r="A47" s="121"/>
      <c r="B47" s="121"/>
      <c r="C47" s="121"/>
      <c r="D47" s="121"/>
      <c r="J47" s="110"/>
      <c r="K47" s="109"/>
    </row>
    <row r="48" spans="1:11" ht="15.75" thickBot="1" x14ac:dyDescent="0.3">
      <c r="A48" s="122"/>
      <c r="B48" s="122"/>
      <c r="C48" s="122"/>
      <c r="D48" s="122"/>
      <c r="E48" s="122"/>
      <c r="J48" s="110"/>
      <c r="K48" s="109"/>
    </row>
    <row r="49" spans="1:9" x14ac:dyDescent="0.25">
      <c r="A49" s="94" t="s">
        <v>7</v>
      </c>
      <c r="B49" s="73"/>
      <c r="C49" s="95" t="s">
        <v>57</v>
      </c>
      <c r="D49" s="53" t="s">
        <v>59</v>
      </c>
      <c r="H49" s="109"/>
      <c r="I49" s="109"/>
    </row>
    <row r="50" spans="1:9" ht="15.75" thickBot="1" x14ac:dyDescent="0.3">
      <c r="A50" s="93" t="s">
        <v>8</v>
      </c>
      <c r="B50" s="74"/>
      <c r="C50" s="21">
        <v>27</v>
      </c>
      <c r="D50" s="21">
        <v>272</v>
      </c>
    </row>
    <row r="51" spans="1:9" x14ac:dyDescent="0.25">
      <c r="A51" s="96" t="s">
        <v>9</v>
      </c>
      <c r="B51" s="75"/>
      <c r="C51" s="22">
        <f>SUM(C52:C55)</f>
        <v>978</v>
      </c>
      <c r="D51" s="22">
        <f>SUM(D52:D55)</f>
        <v>821</v>
      </c>
    </row>
    <row r="52" spans="1:9" x14ac:dyDescent="0.25">
      <c r="A52" s="97" t="s">
        <v>10</v>
      </c>
      <c r="B52" s="76"/>
      <c r="C52" s="54">
        <v>962</v>
      </c>
      <c r="D52" s="54">
        <v>980</v>
      </c>
    </row>
    <row r="53" spans="1:9" s="115" customFormat="1" x14ac:dyDescent="0.25">
      <c r="A53" s="112" t="s">
        <v>52</v>
      </c>
      <c r="B53" s="113"/>
      <c r="C53" s="114">
        <v>-159</v>
      </c>
      <c r="D53" s="114">
        <v>-159</v>
      </c>
    </row>
    <row r="54" spans="1:9" s="115" customFormat="1" x14ac:dyDescent="0.25">
      <c r="A54" s="112" t="s">
        <v>58</v>
      </c>
      <c r="B54" s="113"/>
      <c r="C54" s="114">
        <v>175</v>
      </c>
      <c r="D54" s="114">
        <v>0</v>
      </c>
    </row>
    <row r="55" spans="1:9" x14ac:dyDescent="0.25">
      <c r="A55" s="102" t="s">
        <v>45</v>
      </c>
      <c r="B55" s="103"/>
      <c r="C55" s="104">
        <v>0</v>
      </c>
      <c r="D55" s="104">
        <v>0</v>
      </c>
    </row>
    <row r="56" spans="1:9" x14ac:dyDescent="0.25">
      <c r="A56" s="99" t="s">
        <v>11</v>
      </c>
      <c r="B56" s="78"/>
      <c r="C56" s="23">
        <f>SUM(C57:C61)</f>
        <v>765</v>
      </c>
      <c r="D56" s="23">
        <f>SUM(D57:D61)</f>
        <v>950</v>
      </c>
    </row>
    <row r="57" spans="1:9" x14ac:dyDescent="0.25">
      <c r="A57" s="117" t="s">
        <v>54</v>
      </c>
      <c r="B57" s="111"/>
      <c r="C57" s="118">
        <v>0</v>
      </c>
      <c r="D57" s="118">
        <v>0</v>
      </c>
    </row>
    <row r="58" spans="1:9" x14ac:dyDescent="0.25">
      <c r="A58" s="98" t="s">
        <v>46</v>
      </c>
      <c r="B58" s="77"/>
      <c r="C58" s="55">
        <v>320</v>
      </c>
      <c r="D58" s="55">
        <v>0</v>
      </c>
    </row>
    <row r="59" spans="1:9" x14ac:dyDescent="0.25">
      <c r="A59" s="100" t="s">
        <v>12</v>
      </c>
      <c r="B59" s="79"/>
      <c r="C59" s="25">
        <v>445</v>
      </c>
      <c r="D59" s="25">
        <v>950</v>
      </c>
    </row>
    <row r="60" spans="1:9" s="115" customFormat="1" x14ac:dyDescent="0.25">
      <c r="A60" s="112" t="s">
        <v>53</v>
      </c>
      <c r="B60" s="113"/>
      <c r="C60" s="116">
        <v>0</v>
      </c>
      <c r="D60" s="116">
        <v>0</v>
      </c>
    </row>
    <row r="61" spans="1:9" s="115" customFormat="1" ht="15.75" thickBot="1" x14ac:dyDescent="0.3">
      <c r="A61" s="112" t="s">
        <v>13</v>
      </c>
      <c r="B61" s="113"/>
      <c r="C61" s="116">
        <v>0</v>
      </c>
      <c r="D61" s="116">
        <v>0</v>
      </c>
    </row>
    <row r="62" spans="1:9" ht="15.75" thickBot="1" x14ac:dyDescent="0.3">
      <c r="A62" s="101" t="s">
        <v>14</v>
      </c>
      <c r="B62" s="80"/>
      <c r="C62" s="24">
        <f>SUM(C50,C51-C56)</f>
        <v>240</v>
      </c>
      <c r="D62" s="24">
        <f>SUM(D50,D51-D56)</f>
        <v>143</v>
      </c>
    </row>
  </sheetData>
  <mergeCells count="5">
    <mergeCell ref="A47:D47"/>
    <mergeCell ref="A48:E48"/>
    <mergeCell ref="A10:A13"/>
    <mergeCell ref="A1:F1"/>
    <mergeCell ref="A3:F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5" firstPageNumber="2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2024-05-13T08:55:12Z</cp:lastPrinted>
  <dcterms:created xsi:type="dcterms:W3CDTF">2019-10-09T13:51:45Z</dcterms:created>
  <dcterms:modified xsi:type="dcterms:W3CDTF">2024-07-31T13:22:47Z</dcterms:modified>
</cp:coreProperties>
</file>