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04 - KSO\"/>
    </mc:Choice>
  </mc:AlternateContent>
  <bookViews>
    <workbookView xWindow="0" yWindow="0" windowWidth="23970" windowHeight="6750" tabRatio="500"/>
  </bookViews>
  <sheets>
    <sheet name="P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D39" i="1"/>
  <c r="F29" i="1"/>
  <c r="F39" i="1" s="1"/>
  <c r="E29" i="1"/>
  <c r="D29" i="1"/>
  <c r="C29" i="1"/>
  <c r="C38" i="1" s="1"/>
  <c r="C39" i="1" s="1"/>
  <c r="C40" i="1" s="1"/>
  <c r="B29" i="1"/>
  <c r="B38" i="1" s="1"/>
  <c r="B39" i="1" s="1"/>
  <c r="B40" i="1" s="1"/>
  <c r="C22" i="1"/>
  <c r="B22" i="1"/>
  <c r="D15" i="1"/>
  <c r="D22" i="1" s="1"/>
  <c r="F13" i="1"/>
  <c r="F22" i="1" s="1"/>
  <c r="E13" i="1"/>
  <c r="E22" i="1" s="1"/>
  <c r="D13" i="1"/>
  <c r="C13" i="1"/>
  <c r="B13" i="1"/>
  <c r="F40" i="1" l="1"/>
  <c r="D40" i="1"/>
  <c r="E40" i="1"/>
</calcChain>
</file>

<file path=xl/sharedStrings.xml><?xml version="1.0" encoding="utf-8"?>
<sst xmlns="http://schemas.openxmlformats.org/spreadsheetml/2006/main" count="42" uniqueCount="41">
  <si>
    <t>Střednědobý výhled rozpočtu</t>
  </si>
  <si>
    <t>Karlovarský symfonický orchestr, příspěvková organizace</t>
  </si>
  <si>
    <t>IČO:  635 54 585</t>
  </si>
  <si>
    <t>skutečnost</t>
  </si>
  <si>
    <t>v tis.Kč</t>
  </si>
  <si>
    <t>rozpočet</t>
  </si>
  <si>
    <t>SVR</t>
  </si>
  <si>
    <t>NÁKLADY ORGANIZACE</t>
  </si>
  <si>
    <t>HČ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</si>
  <si>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</si>
  <si>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</si>
  <si>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</si>
  <si>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</si>
  <si>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</si>
  <si>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</si>
  <si>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materiálu</t>
  </si>
  <si>
    <t>Energie</t>
  </si>
  <si>
    <t>Opravy a údržba</t>
  </si>
  <si>
    <t>Odpisy</t>
  </si>
  <si>
    <t>Ostatní náklady</t>
  </si>
  <si>
    <t>Aktivace oběžného majetku (507)</t>
  </si>
  <si>
    <t>Změna stavu zásob vlastní výroby (508)</t>
  </si>
  <si>
    <t xml:space="preserve">Ostatní služby </t>
  </si>
  <si>
    <t xml:space="preserve">  Náklady celkem</t>
  </si>
  <si>
    <t>VÝNOSY ORGANIZACE</t>
  </si>
  <si>
    <t>Provozní příspěvek</t>
  </si>
  <si>
    <t>Účelově vázané finanční prostředky podléh.vyúč.</t>
  </si>
  <si>
    <t xml:space="preserve">Neinvestiční transfer z KÚ, SR, EU </t>
  </si>
  <si>
    <t>Úřad práce</t>
  </si>
  <si>
    <t>Výnosy bez příspěvku</t>
  </si>
  <si>
    <t>z toho:</t>
  </si>
  <si>
    <t>Tržby z prodeje služeb</t>
  </si>
  <si>
    <t>Tržby z prodeje materiálu</t>
  </si>
  <si>
    <t xml:space="preserve">Jiné ostatní výnosy </t>
  </si>
  <si>
    <t xml:space="preserve">Použití FI na opravy a údržbu </t>
  </si>
  <si>
    <t xml:space="preserve">Nekrytí FI </t>
  </si>
  <si>
    <t>Použití fondu odměn</t>
  </si>
  <si>
    <t>Použití rezervního fondu</t>
  </si>
  <si>
    <t>Výnosy vč. Příspěvku</t>
  </si>
  <si>
    <t xml:space="preserve">  Výnosy celkem</t>
  </si>
  <si>
    <t>Výsledek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</si>
</sst>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5" x14ac:knownFonts="1"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C0C0C0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7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0" fillId="0" borderId="0" xfId="0" applyFont="1" applyAlignment="1">
      <alignment vertical="center"/>
    </xf>
    <xf numFmtId="0" fontId="0" fillId="2" borderId="2" xfId="0" applyFont="1" applyFill="1" applyBorder="1"/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Border="1"/>
    <xf numFmtId="0" fontId="5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3" fontId="5" fillId="3" borderId="15" xfId="0" applyNumberFormat="1" applyFont="1" applyFill="1" applyBorder="1" applyAlignment="1"/>
    <xf numFmtId="3" fontId="10" fillId="0" borderId="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3" fontId="5" fillId="3" borderId="19" xfId="0" applyNumberFormat="1" applyFont="1" applyFill="1" applyBorder="1" applyAlignment="1"/>
    <xf numFmtId="3" fontId="10" fillId="0" borderId="20" xfId="0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3" fontId="5" fillId="3" borderId="24" xfId="0" applyNumberFormat="1" applyFont="1" applyFill="1" applyBorder="1" applyAlignment="1"/>
    <xf numFmtId="3" fontId="10" fillId="3" borderId="20" xfId="0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3" fontId="8" fillId="2" borderId="25" xfId="0" applyNumberFormat="1" applyFont="1" applyFill="1" applyBorder="1" applyAlignment="1">
      <alignment vertical="center"/>
    </xf>
    <xf numFmtId="3" fontId="8" fillId="2" borderId="26" xfId="0" applyNumberFormat="1" applyFont="1" applyFill="1" applyBorder="1" applyAlignment="1">
      <alignment vertical="center"/>
    </xf>
    <xf numFmtId="3" fontId="8" fillId="2" borderId="21" xfId="0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3" fontId="8" fillId="2" borderId="22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11" fillId="0" borderId="15" xfId="0" applyNumberFormat="1" applyFont="1" applyBorder="1" applyAlignment="1">
      <alignment vertical="center"/>
    </xf>
    <xf numFmtId="3" fontId="11" fillId="3" borderId="27" xfId="0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3" fontId="11" fillId="3" borderId="28" xfId="0" applyNumberFormat="1" applyFont="1" applyFill="1" applyBorder="1" applyAlignment="1">
      <alignment vertical="center"/>
    </xf>
    <xf numFmtId="0" fontId="10" fillId="3" borderId="18" xfId="1" applyFont="1" applyFill="1" applyBorder="1"/>
    <xf numFmtId="3" fontId="11" fillId="3" borderId="19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3" fontId="11" fillId="0" borderId="29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3" fontId="8" fillId="2" borderId="35" xfId="0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3" fontId="8" fillId="2" borderId="36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8" fillId="2" borderId="38" xfId="0" applyNumberFormat="1" applyFont="1" applyFill="1" applyBorder="1" applyAlignment="1">
      <alignment vertical="center"/>
    </xf>
    <xf numFmtId="3" fontId="8" fillId="2" borderId="39" xfId="0" applyNumberFormat="1" applyFont="1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0" fillId="0" borderId="21" xfId="1" applyFont="1" applyBorder="1" applyAlignment="1">
      <alignment vertical="center"/>
    </xf>
    <xf numFmtId="3" fontId="5" fillId="0" borderId="19" xfId="0" applyNumberFormat="1" applyFont="1" applyBorder="1" applyAlignment="1"/>
    <xf numFmtId="3" fontId="11" fillId="0" borderId="41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0" fontId="10" fillId="3" borderId="21" xfId="1" applyFont="1" applyFill="1" applyBorder="1" applyAlignment="1">
      <alignment vertical="center"/>
    </xf>
    <xf numFmtId="3" fontId="11" fillId="3" borderId="41" xfId="0" applyNumberFormat="1" applyFont="1" applyFill="1" applyBorder="1" applyAlignment="1">
      <alignment vertical="center"/>
    </xf>
    <xf numFmtId="0" fontId="10" fillId="3" borderId="21" xfId="0" applyFont="1" applyFill="1" applyBorder="1" applyAlignment="1">
      <alignment horizontal="left" vertical="center"/>
    </xf>
    <xf numFmtId="3" fontId="5" fillId="3" borderId="29" xfId="0" applyNumberFormat="1" applyFont="1" applyFill="1" applyBorder="1" applyAlignment="1">
      <alignment vertical="center"/>
    </xf>
    <xf numFmtId="3" fontId="5" fillId="3" borderId="30" xfId="0" applyNumberFormat="1" applyFont="1" applyFill="1" applyBorder="1" applyAlignment="1">
      <alignment vertical="center"/>
    </xf>
    <xf numFmtId="0" fontId="10" fillId="3" borderId="40" xfId="1" applyFont="1" applyFill="1" applyBorder="1" applyAlignment="1">
      <alignment vertical="center"/>
    </xf>
    <xf numFmtId="3" fontId="11" fillId="3" borderId="29" xfId="0" applyNumberFormat="1" applyFont="1" applyFill="1" applyBorder="1" applyAlignment="1">
      <alignment vertical="center"/>
    </xf>
    <xf numFmtId="3" fontId="11" fillId="3" borderId="30" xfId="0" applyNumberFormat="1" applyFont="1" applyFill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6" fillId="0" borderId="33" xfId="1" applyFont="1" applyBorder="1"/>
    <xf numFmtId="3" fontId="9" fillId="0" borderId="29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3" borderId="25" xfId="0" applyNumberFormat="1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9" fillId="2" borderId="25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1" zoomScaleNormal="100" workbookViewId="0">
      <selection activeCell="D26" sqref="D26"/>
    </sheetView>
  </sheetViews>
  <sheetFormatPr defaultColWidth="8.7109375" defaultRowHeight="15" x14ac:dyDescent="0.25"/>
  <cols>
    <col min="1" max="1" width="39.42578125" style="4" customWidth="1"/>
    <col min="2" max="3" width="11.5703125" style="4" hidden="1" customWidth="1"/>
    <col min="4" max="5" width="13.140625" style="4" customWidth="1"/>
    <col min="6" max="6" width="10.85546875" style="4" customWidth="1"/>
    <col min="7" max="7" width="9.140625" style="4" customWidth="1"/>
    <col min="8" max="16384" width="8.7109375" style="4"/>
  </cols>
  <sheetData>
    <row r="1" spans="1:6" ht="18.75" x14ac:dyDescent="0.25">
      <c r="A1" s="3" t="s">
        <v>0</v>
      </c>
      <c r="B1" s="3"/>
      <c r="C1" s="3"/>
      <c r="D1" s="3"/>
      <c r="E1" s="3"/>
      <c r="F1" s="5"/>
    </row>
    <row r="2" spans="1:6" x14ac:dyDescent="0.25">
      <c r="A2" s="6"/>
      <c r="B2" s="6"/>
      <c r="C2" s="6"/>
    </row>
    <row r="3" spans="1:6" ht="15.75" x14ac:dyDescent="0.25">
      <c r="A3" s="2" t="s">
        <v>1</v>
      </c>
      <c r="B3" s="2"/>
      <c r="C3" s="2"/>
      <c r="D3" s="2"/>
      <c r="E3" s="2"/>
      <c r="F3" s="7"/>
    </row>
    <row r="4" spans="1:6" x14ac:dyDescent="0.25">
      <c r="A4" s="8" t="s">
        <v>2</v>
      </c>
      <c r="B4" s="9"/>
      <c r="C4" s="6"/>
      <c r="E4" s="10"/>
    </row>
    <row r="5" spans="1:6" ht="15" customHeight="1" x14ac:dyDescent="0.25">
      <c r="A5" s="11"/>
      <c r="B5" s="12" t="s">
        <v>3</v>
      </c>
      <c r="C5" s="1"/>
      <c r="D5" s="1"/>
      <c r="E5" s="13"/>
      <c r="F5" s="13" t="s">
        <v>4</v>
      </c>
    </row>
    <row r="6" spans="1:6" ht="15" customHeight="1" x14ac:dyDescent="0.25">
      <c r="A6" s="11"/>
      <c r="B6" s="14"/>
      <c r="C6" s="15"/>
      <c r="D6" s="16" t="s">
        <v>5</v>
      </c>
      <c r="E6" s="17" t="s">
        <v>6</v>
      </c>
      <c r="F6" s="18" t="s">
        <v>6</v>
      </c>
    </row>
    <row r="7" spans="1:6" x14ac:dyDescent="0.25">
      <c r="A7" s="19" t="s">
        <v>7</v>
      </c>
      <c r="B7" s="20" t="s">
        <v>8</v>
      </c>
      <c r="C7" s="21"/>
      <c r="D7" s="22">
        <v>2025</v>
      </c>
      <c r="E7" s="23">
        <v>2026</v>
      </c>
      <c r="F7" s="24">
        <v>2027</v>
      </c>
    </row>
    <row r="8" spans="1:6" x14ac:dyDescent="0.25">
      <c r="A8" s="25" t="s">
        <v>9</v>
      </c>
      <c r="B8" s="26">
        <v>14552</v>
      </c>
      <c r="C8" s="27">
        <v>2426</v>
      </c>
      <c r="D8" s="28">
        <v>31400</v>
      </c>
      <c r="E8" s="29">
        <v>31500</v>
      </c>
      <c r="F8" s="30">
        <v>31500</v>
      </c>
    </row>
    <row r="9" spans="1:6" x14ac:dyDescent="0.25">
      <c r="A9" s="31" t="s">
        <v>10</v>
      </c>
      <c r="B9" s="32">
        <v>1019</v>
      </c>
      <c r="C9" s="33">
        <v>0</v>
      </c>
      <c r="D9" s="34">
        <v>1800</v>
      </c>
      <c r="E9" s="35">
        <v>1800</v>
      </c>
      <c r="F9" s="36">
        <v>1800</v>
      </c>
    </row>
    <row r="10" spans="1:6" x14ac:dyDescent="0.25">
      <c r="A10" s="31" t="s">
        <v>11</v>
      </c>
      <c r="B10" s="32">
        <v>5172</v>
      </c>
      <c r="C10" s="33">
        <v>641</v>
      </c>
      <c r="D10" s="34">
        <v>11000</v>
      </c>
      <c r="E10" s="35">
        <v>11050</v>
      </c>
      <c r="F10" s="36">
        <v>11050</v>
      </c>
    </row>
    <row r="11" spans="1:6" x14ac:dyDescent="0.25">
      <c r="A11" s="31" t="s">
        <v>12</v>
      </c>
      <c r="B11" s="32">
        <v>170</v>
      </c>
      <c r="C11" s="33">
        <v>0</v>
      </c>
      <c r="D11" s="34">
        <v>360</v>
      </c>
      <c r="E11" s="35">
        <v>380</v>
      </c>
      <c r="F11" s="36">
        <v>380</v>
      </c>
    </row>
    <row r="12" spans="1:6" x14ac:dyDescent="0.25">
      <c r="A12" s="37" t="s">
        <v>13</v>
      </c>
      <c r="B12" s="38">
        <v>471</v>
      </c>
      <c r="C12" s="39">
        <v>101</v>
      </c>
      <c r="D12" s="34">
        <v>250</v>
      </c>
      <c r="E12" s="35">
        <v>260</v>
      </c>
      <c r="F12" s="36">
        <v>260</v>
      </c>
    </row>
    <row r="13" spans="1:6" x14ac:dyDescent="0.25">
      <c r="A13" s="40" t="s">
        <v>14</v>
      </c>
      <c r="B13" s="41">
        <f>SUM(B8:B12)</f>
        <v>21384</v>
      </c>
      <c r="C13" s="42">
        <f>SUM(C8:C12)</f>
        <v>3168</v>
      </c>
      <c r="D13" s="43">
        <f>SUM(D8:D12)</f>
        <v>44810</v>
      </c>
      <c r="E13" s="44">
        <f>SUM(E8:E12)</f>
        <v>44990</v>
      </c>
      <c r="F13" s="45">
        <f>SUM(F8:F12)</f>
        <v>44990</v>
      </c>
    </row>
    <row r="14" spans="1:6" x14ac:dyDescent="0.25">
      <c r="A14" s="46" t="s">
        <v>15</v>
      </c>
      <c r="B14" s="47">
        <v>4177</v>
      </c>
      <c r="C14" s="48">
        <v>1535</v>
      </c>
      <c r="D14" s="34">
        <v>450</v>
      </c>
      <c r="E14" s="49">
        <v>450</v>
      </c>
      <c r="F14" s="50">
        <v>400</v>
      </c>
    </row>
    <row r="15" spans="1:6" x14ac:dyDescent="0.25">
      <c r="A15" s="51" t="s">
        <v>16</v>
      </c>
      <c r="B15" s="52">
        <v>644</v>
      </c>
      <c r="C15" s="53">
        <v>462</v>
      </c>
      <c r="D15" s="34">
        <f>600+400+40</f>
        <v>1040</v>
      </c>
      <c r="E15" s="49">
        <v>1100</v>
      </c>
      <c r="F15" s="50">
        <v>1200</v>
      </c>
    </row>
    <row r="16" spans="1:6" x14ac:dyDescent="0.25">
      <c r="A16" s="51" t="s">
        <v>17</v>
      </c>
      <c r="B16" s="52">
        <v>814</v>
      </c>
      <c r="C16" s="53">
        <v>278</v>
      </c>
      <c r="D16" s="34">
        <v>400</v>
      </c>
      <c r="E16" s="49">
        <v>350</v>
      </c>
      <c r="F16" s="50">
        <v>300</v>
      </c>
    </row>
    <row r="17" spans="1:6" x14ac:dyDescent="0.25">
      <c r="A17" s="54" t="s">
        <v>18</v>
      </c>
      <c r="B17" s="55">
        <v>2185</v>
      </c>
      <c r="C17" s="53">
        <v>112</v>
      </c>
      <c r="D17" s="56">
        <v>350</v>
      </c>
      <c r="E17" s="57">
        <v>375</v>
      </c>
      <c r="F17" s="58">
        <v>400</v>
      </c>
    </row>
    <row r="18" spans="1:6" x14ac:dyDescent="0.25">
      <c r="A18" s="59" t="s">
        <v>19</v>
      </c>
      <c r="B18" s="52">
        <v>1906</v>
      </c>
      <c r="C18" s="53">
        <v>311</v>
      </c>
      <c r="D18" s="34">
        <v>1500</v>
      </c>
      <c r="E18" s="57">
        <v>1600</v>
      </c>
      <c r="F18" s="58">
        <v>1700</v>
      </c>
    </row>
    <row r="19" spans="1:6" hidden="1" x14ac:dyDescent="0.25">
      <c r="A19" s="59" t="s">
        <v>20</v>
      </c>
      <c r="B19" s="52">
        <v>-495</v>
      </c>
      <c r="C19" s="53">
        <v>-1069</v>
      </c>
      <c r="D19" s="34"/>
      <c r="E19" s="49"/>
      <c r="F19" s="50"/>
    </row>
    <row r="20" spans="1:6" hidden="1" x14ac:dyDescent="0.25">
      <c r="A20" s="59" t="s">
        <v>21</v>
      </c>
      <c r="B20" s="52">
        <v>586</v>
      </c>
      <c r="C20" s="53">
        <v>223</v>
      </c>
      <c r="D20" s="34"/>
      <c r="E20" s="49"/>
      <c r="F20" s="50"/>
    </row>
    <row r="21" spans="1:6" x14ac:dyDescent="0.25">
      <c r="A21" s="60" t="s">
        <v>22</v>
      </c>
      <c r="B21" s="61">
        <v>10651</v>
      </c>
      <c r="C21" s="62">
        <v>399</v>
      </c>
      <c r="D21" s="63">
        <v>8795</v>
      </c>
      <c r="E21" s="64">
        <v>8900</v>
      </c>
      <c r="F21" s="65">
        <v>9000</v>
      </c>
    </row>
    <row r="22" spans="1:6" x14ac:dyDescent="0.25">
      <c r="A22" s="66" t="s">
        <v>23</v>
      </c>
      <c r="B22" s="67">
        <f>SUM(B13:B21)</f>
        <v>41852</v>
      </c>
      <c r="C22" s="68">
        <f>SUM(C13:C21)</f>
        <v>5419</v>
      </c>
      <c r="D22" s="69">
        <f>SUM(D13:D21)</f>
        <v>57345</v>
      </c>
      <c r="E22" s="67">
        <f>SUM(E13:E21)</f>
        <v>57765</v>
      </c>
      <c r="F22" s="70">
        <f>SUM(F13:F21)</f>
        <v>57990</v>
      </c>
    </row>
    <row r="23" spans="1:6" x14ac:dyDescent="0.25">
      <c r="A23" s="11"/>
      <c r="C23" s="71"/>
    </row>
    <row r="24" spans="1:6" x14ac:dyDescent="0.25">
      <c r="A24" s="72" t="s">
        <v>24</v>
      </c>
      <c r="B24" s="71"/>
      <c r="C24" s="71"/>
    </row>
    <row r="25" spans="1:6" x14ac:dyDescent="0.25">
      <c r="A25" s="73" t="s">
        <v>25</v>
      </c>
      <c r="B25" s="74">
        <v>3500</v>
      </c>
      <c r="C25" s="75">
        <v>0</v>
      </c>
      <c r="D25" s="76">
        <v>43985</v>
      </c>
      <c r="E25" s="76">
        <v>49980</v>
      </c>
      <c r="F25" s="77">
        <v>49980</v>
      </c>
    </row>
    <row r="26" spans="1:6" x14ac:dyDescent="0.25">
      <c r="A26" s="78" t="s">
        <v>26</v>
      </c>
      <c r="B26" s="79"/>
      <c r="C26" s="80"/>
      <c r="D26" s="81">
        <v>400</v>
      </c>
      <c r="E26" s="81">
        <v>400</v>
      </c>
      <c r="F26" s="82">
        <v>400</v>
      </c>
    </row>
    <row r="27" spans="1:6" x14ac:dyDescent="0.25">
      <c r="A27" s="83" t="s">
        <v>27</v>
      </c>
      <c r="B27" s="84">
        <v>1406</v>
      </c>
      <c r="C27" s="85">
        <v>0</v>
      </c>
      <c r="D27" s="86">
        <v>6000</v>
      </c>
      <c r="E27" s="87">
        <v>0</v>
      </c>
      <c r="F27" s="88">
        <v>0</v>
      </c>
    </row>
    <row r="28" spans="1:6" x14ac:dyDescent="0.25">
      <c r="A28" s="83" t="s">
        <v>28</v>
      </c>
      <c r="B28" s="87">
        <v>1226</v>
      </c>
      <c r="C28" s="89">
        <v>0</v>
      </c>
      <c r="D28" s="86">
        <v>0</v>
      </c>
      <c r="E28" s="87">
        <v>0</v>
      </c>
      <c r="F28" s="88">
        <v>0</v>
      </c>
    </row>
    <row r="29" spans="1:6" x14ac:dyDescent="0.25">
      <c r="A29" s="90" t="s">
        <v>29</v>
      </c>
      <c r="B29" s="87">
        <f>SUM(B31:B37)</f>
        <v>35717</v>
      </c>
      <c r="C29" s="89">
        <f>SUM(C31:C37)</f>
        <v>5623</v>
      </c>
      <c r="D29" s="87">
        <f>SUM(D31:D37)</f>
        <v>6960</v>
      </c>
      <c r="E29" s="87">
        <f>SUM(E31:E37)</f>
        <v>7385</v>
      </c>
      <c r="F29" s="88">
        <f>SUM(F31:F37)</f>
        <v>7610</v>
      </c>
    </row>
    <row r="30" spans="1:6" x14ac:dyDescent="0.25">
      <c r="A30" s="91" t="s">
        <v>30</v>
      </c>
      <c r="B30" s="92"/>
      <c r="C30" s="92"/>
      <c r="D30" s="92"/>
      <c r="E30" s="93"/>
      <c r="F30" s="94"/>
    </row>
    <row r="31" spans="1:6" x14ac:dyDescent="0.25">
      <c r="A31" s="95" t="s">
        <v>31</v>
      </c>
      <c r="B31" s="96">
        <v>1270</v>
      </c>
      <c r="C31" s="97">
        <v>752</v>
      </c>
      <c r="D31" s="98">
        <v>6200</v>
      </c>
      <c r="E31" s="49">
        <v>6615</v>
      </c>
      <c r="F31" s="50">
        <v>6830</v>
      </c>
    </row>
    <row r="32" spans="1:6" x14ac:dyDescent="0.25">
      <c r="A32" s="95" t="s">
        <v>32</v>
      </c>
      <c r="B32" s="96">
        <v>33074</v>
      </c>
      <c r="C32" s="97">
        <v>4686</v>
      </c>
      <c r="D32" s="98">
        <v>0</v>
      </c>
      <c r="E32" s="49">
        <v>0</v>
      </c>
      <c r="F32" s="50">
        <v>0</v>
      </c>
    </row>
    <row r="33" spans="1:6" x14ac:dyDescent="0.25">
      <c r="A33" s="99" t="s">
        <v>33</v>
      </c>
      <c r="B33" s="32">
        <v>1080</v>
      </c>
      <c r="C33" s="100">
        <v>185</v>
      </c>
      <c r="D33" s="55">
        <v>460</v>
      </c>
      <c r="E33" s="57">
        <v>470</v>
      </c>
      <c r="F33" s="58">
        <v>480</v>
      </c>
    </row>
    <row r="34" spans="1:6" x14ac:dyDescent="0.25">
      <c r="A34" s="101" t="s">
        <v>34</v>
      </c>
      <c r="B34" s="32">
        <v>0</v>
      </c>
      <c r="C34" s="100">
        <v>0</v>
      </c>
      <c r="D34" s="55">
        <v>300</v>
      </c>
      <c r="E34" s="57">
        <v>300</v>
      </c>
      <c r="F34" s="58">
        <v>300</v>
      </c>
    </row>
    <row r="35" spans="1:6" x14ac:dyDescent="0.25">
      <c r="A35" s="99" t="s">
        <v>35</v>
      </c>
      <c r="B35" s="102">
        <v>0</v>
      </c>
      <c r="C35" s="103">
        <v>0</v>
      </c>
      <c r="D35" s="55">
        <v>0</v>
      </c>
      <c r="E35" s="57">
        <v>0</v>
      </c>
      <c r="F35" s="58">
        <v>0</v>
      </c>
    </row>
    <row r="36" spans="1:6" x14ac:dyDescent="0.25">
      <c r="A36" s="104" t="s">
        <v>36</v>
      </c>
      <c r="B36" s="102"/>
      <c r="C36" s="103"/>
      <c r="D36" s="61">
        <v>0</v>
      </c>
      <c r="E36" s="49">
        <v>0</v>
      </c>
      <c r="F36" s="50">
        <v>0</v>
      </c>
    </row>
    <row r="37" spans="1:6" x14ac:dyDescent="0.25">
      <c r="A37" s="104" t="s">
        <v>37</v>
      </c>
      <c r="B37" s="105">
        <v>293</v>
      </c>
      <c r="C37" s="106">
        <v>0</v>
      </c>
      <c r="D37" s="107">
        <v>0</v>
      </c>
      <c r="E37" s="49">
        <v>0</v>
      </c>
      <c r="F37" s="50">
        <v>0</v>
      </c>
    </row>
    <row r="38" spans="1:6" hidden="1" x14ac:dyDescent="0.25">
      <c r="A38" s="108" t="s">
        <v>38</v>
      </c>
      <c r="B38" s="67">
        <f>B29+B25</f>
        <v>39217</v>
      </c>
      <c r="C38" s="68">
        <f>C29+C25</f>
        <v>5623</v>
      </c>
      <c r="D38" s="67"/>
      <c r="E38" s="109"/>
      <c r="F38" s="110"/>
    </row>
    <row r="39" spans="1:6" x14ac:dyDescent="0.25">
      <c r="A39" s="111" t="s">
        <v>39</v>
      </c>
      <c r="B39" s="112">
        <f>B38+B27+B28</f>
        <v>41849</v>
      </c>
      <c r="C39" s="113">
        <f>C38+C27+C28</f>
        <v>5623</v>
      </c>
      <c r="D39" s="114">
        <f>SUM(D25:D29)</f>
        <v>57345</v>
      </c>
      <c r="E39" s="67">
        <f>SUM(E25:E29)</f>
        <v>57765</v>
      </c>
      <c r="F39" s="70">
        <f>SUM(F25:F29)</f>
        <v>57990</v>
      </c>
    </row>
    <row r="40" spans="1:6" x14ac:dyDescent="0.25">
      <c r="A40" s="115" t="s">
        <v>40</v>
      </c>
      <c r="B40" s="116">
        <f>B39-B22</f>
        <v>-3</v>
      </c>
      <c r="C40" s="117">
        <f>C39-C22</f>
        <v>204</v>
      </c>
      <c r="D40" s="118">
        <f>SUM(D39-D22)</f>
        <v>0</v>
      </c>
      <c r="E40" s="119">
        <f>SUM(E39-E22)</f>
        <v>0</v>
      </c>
      <c r="F40" s="120">
        <f>SUM(F39-F22)</f>
        <v>0</v>
      </c>
    </row>
    <row r="42" spans="1:6" x14ac:dyDescent="0.25">
      <c r="A42" s="121"/>
    </row>
  </sheetData>
  <mergeCells count="3">
    <mergeCell ref="A1:E1"/>
    <mergeCell ref="A3:E3"/>
    <mergeCell ref="C5:D5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Červenková Jana</cp:lastModifiedBy>
  <cp:revision>2</cp:revision>
  <cp:lastPrinted>2018-07-31T05:47:04Z</cp:lastPrinted>
  <dcterms:created xsi:type="dcterms:W3CDTF">2017-06-20T10:19:11Z</dcterms:created>
  <dcterms:modified xsi:type="dcterms:W3CDTF">2024-10-07T08:48:37Z</dcterms:modified>
  <dc:language>cs-CZ</dc:language>
</cp:coreProperties>
</file>