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FE\ROZPOČET, ANALÝZY\PO města\SVR\2026-2027-návrhy\02 - SPLZaK\"/>
    </mc:Choice>
  </mc:AlternateContent>
  <bookViews>
    <workbookView xWindow="0" yWindow="0" windowWidth="24000" windowHeight="9000"/>
  </bookViews>
  <sheets>
    <sheet name="SPLZaK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4" l="1"/>
  <c r="E31" i="4"/>
  <c r="D31" i="4"/>
  <c r="D41" i="4" s="1"/>
  <c r="C31" i="4"/>
  <c r="C40" i="4" s="1"/>
  <c r="C41" i="4" s="1"/>
  <c r="B31" i="4"/>
  <c r="B40" i="4" s="1"/>
  <c r="B41" i="4" s="1"/>
  <c r="F13" i="4"/>
  <c r="F24" i="4" s="1"/>
  <c r="E13" i="4"/>
  <c r="E24" i="4" s="1"/>
  <c r="D13" i="4"/>
  <c r="D24" i="4" s="1"/>
  <c r="C13" i="4"/>
  <c r="C24" i="4" s="1"/>
  <c r="B13" i="4"/>
  <c r="B24" i="4" s="1"/>
  <c r="F40" i="4" l="1"/>
  <c r="F41" i="4"/>
  <c r="F42" i="4" s="1"/>
  <c r="E40" i="4"/>
  <c r="E41" i="4"/>
  <c r="E42" i="4" s="1"/>
  <c r="D40" i="4"/>
  <c r="D42" i="4"/>
  <c r="C42" i="4"/>
  <c r="B42" i="4"/>
</calcChain>
</file>

<file path=xl/sharedStrings.xml><?xml version="1.0" encoding="utf-8"?>
<sst xmlns="http://schemas.openxmlformats.org/spreadsheetml/2006/main" count="44" uniqueCount="43">
  <si>
    <t>v tis.Kč</t>
  </si>
  <si>
    <t>skutečnost</t>
  </si>
  <si>
    <t>NÁKLADY ORGANIZACE</t>
  </si>
  <si>
    <t>Opravy a údržba</t>
  </si>
  <si>
    <t>Odpisy</t>
  </si>
  <si>
    <t>Ostatní náklady</t>
  </si>
  <si>
    <t xml:space="preserve">  Náklady celkem</t>
  </si>
  <si>
    <t>VÝNOSY ORGANIZACE</t>
  </si>
  <si>
    <t>z toho:</t>
  </si>
  <si>
    <t>Výsledek hospodaření</t>
  </si>
  <si>
    <t>HČ</t>
  </si>
  <si>
    <t>Mzdové náklady - mzdové nákl. (521/1)</t>
  </si>
  <si>
    <t xml:space="preserve">                              - ost.osob. nákl.(521/2)</t>
  </si>
  <si>
    <t>Zákonné  soc. a zdrav. pojištění (524)</t>
  </si>
  <si>
    <t>Zákonné sociální náklady (FKSP - 527)</t>
  </si>
  <si>
    <t>Jiné sociální náklady (528)</t>
  </si>
  <si>
    <t>OSOBNÍ NÁKLADY CELKEM</t>
  </si>
  <si>
    <t>Spotřeba materiálu</t>
  </si>
  <si>
    <t>Aktivace oběžného majetku (507)</t>
  </si>
  <si>
    <t>Změna stavu zásob vlastní výroby (508)</t>
  </si>
  <si>
    <t xml:space="preserve">Ostatní služby </t>
  </si>
  <si>
    <t xml:space="preserve">Neinvestiční transfer z KÚ, SR, EU </t>
  </si>
  <si>
    <t>Úřad práce</t>
  </si>
  <si>
    <t>Výnosy bez příspěvku</t>
  </si>
  <si>
    <t>Tržby z prodeje služeb</t>
  </si>
  <si>
    <t xml:space="preserve">Jiné ostatní výnosy </t>
  </si>
  <si>
    <t xml:space="preserve">Použití FI na opravy a údržbu </t>
  </si>
  <si>
    <t xml:space="preserve">Nekrytí FI </t>
  </si>
  <si>
    <t>Výnosy vč. Příspěvku</t>
  </si>
  <si>
    <t xml:space="preserve">  Výnosy celkem</t>
  </si>
  <si>
    <t>rozpočet</t>
  </si>
  <si>
    <t>Střednědobý výhled rozpočtu</t>
  </si>
  <si>
    <t>Použití fondu odměn</t>
  </si>
  <si>
    <t>Použití rezervního fondu</t>
  </si>
  <si>
    <t>SVR</t>
  </si>
  <si>
    <t>Správa přírodních léčivých zdrojů a kolonád, příspěvková organizace</t>
  </si>
  <si>
    <t>IČO: 008 72 113</t>
  </si>
  <si>
    <t>Prodané zboží</t>
  </si>
  <si>
    <t>Tržby z prodeje zboží</t>
  </si>
  <si>
    <t>Provozní příspěvek</t>
  </si>
  <si>
    <t>Účelově vázané fin. prostř. podléhající vyúčtování</t>
  </si>
  <si>
    <t xml:space="preserve">Energie - el. energie </t>
  </si>
  <si>
    <t xml:space="preserve">              - vodné, stočné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</si>
</sst>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b/>
      <i/>
      <sz val="10"/>
      <name val="Calibri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4" borderId="10" xfId="0" applyNumberFormat="1" applyFont="1" applyFill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3" fontId="3" fillId="2" borderId="18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right"/>
    </xf>
    <xf numFmtId="3" fontId="11" fillId="0" borderId="27" xfId="0" applyNumberFormat="1" applyFont="1" applyBorder="1" applyAlignment="1">
      <alignment horizontal="center" vertical="center" wrapText="1"/>
    </xf>
    <xf numFmtId="3" fontId="11" fillId="0" borderId="28" xfId="0" applyNumberFormat="1" applyFont="1" applyBorder="1" applyAlignment="1">
      <alignment horizontal="center" vertical="center" wrapText="1"/>
    </xf>
    <xf numFmtId="0" fontId="13" fillId="0" borderId="8" xfId="1" applyFont="1" applyBorder="1" applyAlignment="1">
      <alignment vertical="center"/>
    </xf>
    <xf numFmtId="3" fontId="2" fillId="3" borderId="9" xfId="0" applyNumberFormat="1" applyFont="1" applyFill="1" applyBorder="1"/>
    <xf numFmtId="3" fontId="13" fillId="0" borderId="28" xfId="0" applyNumberFormat="1" applyFont="1" applyBorder="1" applyAlignment="1">
      <alignment vertical="center"/>
    </xf>
    <xf numFmtId="3" fontId="13" fillId="0" borderId="9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0" fontId="13" fillId="0" borderId="11" xfId="1" applyFont="1" applyBorder="1" applyAlignment="1">
      <alignment vertical="center"/>
    </xf>
    <xf numFmtId="3" fontId="2" fillId="3" borderId="21" xfId="0" applyNumberFormat="1" applyFont="1" applyFill="1" applyBorder="1"/>
    <xf numFmtId="3" fontId="13" fillId="0" borderId="30" xfId="0" applyNumberFormat="1" applyFont="1" applyBorder="1" applyAlignment="1">
      <alignment vertical="center"/>
    </xf>
    <xf numFmtId="3" fontId="13" fillId="0" borderId="21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0" fontId="13" fillId="0" borderId="13" xfId="1" applyFont="1" applyBorder="1" applyAlignment="1">
      <alignment vertical="center"/>
    </xf>
    <xf numFmtId="3" fontId="2" fillId="3" borderId="24" xfId="0" applyNumberFormat="1" applyFont="1" applyFill="1" applyBorder="1"/>
    <xf numFmtId="3" fontId="13" fillId="3" borderId="30" xfId="0" applyNumberFormat="1" applyFont="1" applyFill="1" applyBorder="1" applyAlignment="1">
      <alignment vertical="center"/>
    </xf>
    <xf numFmtId="3" fontId="13" fillId="0" borderId="24" xfId="0" applyNumberFormat="1" applyFont="1" applyBorder="1" applyAlignment="1">
      <alignment vertical="center"/>
    </xf>
    <xf numFmtId="3" fontId="7" fillId="0" borderId="14" xfId="0" applyNumberFormat="1" applyFont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3" fontId="3" fillId="4" borderId="17" xfId="0" applyNumberFormat="1" applyFont="1" applyFill="1" applyBorder="1" applyAlignment="1">
      <alignment vertical="center"/>
    </xf>
    <xf numFmtId="3" fontId="3" fillId="4" borderId="18" xfId="0" applyNumberFormat="1" applyFont="1" applyFill="1" applyBorder="1" applyAlignment="1">
      <alignment vertical="center"/>
    </xf>
    <xf numFmtId="0" fontId="2" fillId="0" borderId="25" xfId="0" applyFont="1" applyBorder="1" applyAlignment="1">
      <alignment vertical="center"/>
    </xf>
    <xf numFmtId="3" fontId="14" fillId="0" borderId="9" xfId="0" applyNumberFormat="1" applyFont="1" applyBorder="1" applyAlignment="1">
      <alignment vertical="center"/>
    </xf>
    <xf numFmtId="3" fontId="14" fillId="3" borderId="31" xfId="0" applyNumberFormat="1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3" fontId="14" fillId="0" borderId="21" xfId="0" applyNumberFormat="1" applyFont="1" applyBorder="1" applyAlignment="1">
      <alignment vertical="center"/>
    </xf>
    <xf numFmtId="3" fontId="14" fillId="3" borderId="32" xfId="0" applyNumberFormat="1" applyFont="1" applyFill="1" applyBorder="1" applyAlignment="1">
      <alignment vertical="center"/>
    </xf>
    <xf numFmtId="3" fontId="14" fillId="0" borderId="20" xfId="0" applyNumberFormat="1" applyFont="1" applyBorder="1" applyAlignment="1">
      <alignment vertical="center"/>
    </xf>
    <xf numFmtId="3" fontId="14" fillId="0" borderId="33" xfId="0" applyNumberFormat="1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3" fontId="5" fillId="4" borderId="34" xfId="0" applyNumberFormat="1" applyFont="1" applyFill="1" applyBorder="1" applyAlignment="1">
      <alignment vertical="center"/>
    </xf>
    <xf numFmtId="3" fontId="5" fillId="4" borderId="35" xfId="0" applyNumberFormat="1" applyFont="1" applyFill="1" applyBorder="1" applyAlignment="1">
      <alignment vertical="center"/>
    </xf>
    <xf numFmtId="3" fontId="5" fillId="4" borderId="9" xfId="0" applyNumberFormat="1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3" fontId="5" fillId="0" borderId="33" xfId="0" applyNumberFormat="1" applyFont="1" applyBorder="1" applyAlignment="1">
      <alignment vertical="center"/>
    </xf>
    <xf numFmtId="3" fontId="5" fillId="3" borderId="21" xfId="0" applyNumberFormat="1" applyFont="1" applyFill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3" fontId="3" fillId="0" borderId="32" xfId="0" applyNumberFormat="1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16" fillId="5" borderId="36" xfId="0" applyFont="1" applyFill="1" applyBorder="1" applyAlignment="1">
      <alignment horizontal="left" vertical="center"/>
    </xf>
    <xf numFmtId="0" fontId="16" fillId="5" borderId="23" xfId="0" applyFont="1" applyFill="1" applyBorder="1" applyAlignment="1">
      <alignment horizontal="left" vertical="center"/>
    </xf>
    <xf numFmtId="0" fontId="13" fillId="0" borderId="22" xfId="1" applyFont="1" applyBorder="1" applyAlignment="1">
      <alignment vertical="center"/>
    </xf>
    <xf numFmtId="3" fontId="2" fillId="0" borderId="21" xfId="0" applyNumberFormat="1" applyFont="1" applyBorder="1"/>
    <xf numFmtId="3" fontId="14" fillId="0" borderId="36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0" fontId="13" fillId="3" borderId="22" xfId="1" applyFont="1" applyFill="1" applyBorder="1" applyAlignment="1">
      <alignment vertical="center"/>
    </xf>
    <xf numFmtId="3" fontId="2" fillId="3" borderId="20" xfId="0" applyNumberFormat="1" applyFont="1" applyFill="1" applyBorder="1" applyAlignment="1">
      <alignment vertical="center"/>
    </xf>
    <xf numFmtId="3" fontId="2" fillId="3" borderId="33" xfId="0" applyNumberFormat="1" applyFont="1" applyFill="1" applyBorder="1" applyAlignment="1">
      <alignment vertical="center"/>
    </xf>
    <xf numFmtId="3" fontId="2" fillId="0" borderId="37" xfId="0" applyNumberFormat="1" applyFont="1" applyBorder="1" applyAlignment="1">
      <alignment vertical="center"/>
    </xf>
    <xf numFmtId="3" fontId="14" fillId="3" borderId="20" xfId="0" applyNumberFormat="1" applyFont="1" applyFill="1" applyBorder="1" applyAlignment="1">
      <alignment vertical="center"/>
    </xf>
    <xf numFmtId="3" fontId="14" fillId="3" borderId="33" xfId="0" applyNumberFormat="1" applyFont="1" applyFill="1" applyBorder="1" applyAlignment="1">
      <alignment vertical="center"/>
    </xf>
    <xf numFmtId="3" fontId="14" fillId="0" borderId="24" xfId="0" applyNumberFormat="1" applyFont="1" applyBorder="1" applyAlignment="1">
      <alignment vertical="center"/>
    </xf>
    <xf numFmtId="0" fontId="11" fillId="0" borderId="16" xfId="1" applyFont="1" applyBorder="1"/>
    <xf numFmtId="3" fontId="4" fillId="0" borderId="38" xfId="0" applyNumberFormat="1" applyFont="1" applyBorder="1" applyAlignment="1">
      <alignment vertical="center"/>
    </xf>
    <xf numFmtId="3" fontId="4" fillId="0" borderId="39" xfId="0" applyNumberFormat="1" applyFont="1" applyBorder="1" applyAlignment="1">
      <alignment vertical="center"/>
    </xf>
    <xf numFmtId="0" fontId="11" fillId="0" borderId="16" xfId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3" borderId="17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4" fillId="2" borderId="17" xfId="0" applyNumberFormat="1" applyFont="1" applyFill="1" applyBorder="1" applyAlignment="1">
      <alignment vertical="center"/>
    </xf>
    <xf numFmtId="3" fontId="3" fillId="2" borderId="39" xfId="0" applyNumberFormat="1" applyFont="1" applyFill="1" applyBorder="1" applyAlignment="1">
      <alignment vertical="center"/>
    </xf>
    <xf numFmtId="0" fontId="13" fillId="3" borderId="11" xfId="1" applyFont="1" applyFill="1" applyBorder="1"/>
    <xf numFmtId="3" fontId="14" fillId="3" borderId="21" xfId="0" applyNumberFormat="1" applyFont="1" applyFill="1" applyBorder="1" applyAlignment="1">
      <alignment vertical="center"/>
    </xf>
    <xf numFmtId="3" fontId="13" fillId="3" borderId="21" xfId="0" applyNumberFormat="1" applyFont="1" applyFill="1" applyBorder="1" applyAlignment="1">
      <alignment vertical="center"/>
    </xf>
    <xf numFmtId="3" fontId="11" fillId="0" borderId="40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2" fillId="3" borderId="23" xfId="0" applyNumberFormat="1" applyFont="1" applyFill="1" applyBorder="1" applyAlignment="1">
      <alignment vertical="center"/>
    </xf>
    <xf numFmtId="3" fontId="11" fillId="0" borderId="29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13" fillId="3" borderId="19" xfId="1" applyFont="1" applyFill="1" applyBorder="1" applyAlignment="1">
      <alignment vertical="center"/>
    </xf>
    <xf numFmtId="3" fontId="2" fillId="3" borderId="37" xfId="0" applyNumberFormat="1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3" fontId="14" fillId="3" borderId="36" xfId="0" applyNumberFormat="1" applyFont="1" applyFill="1" applyBorder="1" applyAlignment="1">
      <alignment vertical="center"/>
    </xf>
    <xf numFmtId="0" fontId="13" fillId="3" borderId="22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vertical="center"/>
    </xf>
    <xf numFmtId="0" fontId="3" fillId="4" borderId="40" xfId="0" applyFont="1" applyFill="1" applyBorder="1" applyAlignment="1">
      <alignment vertical="center"/>
    </xf>
    <xf numFmtId="3" fontId="5" fillId="4" borderId="41" xfId="0" applyNumberFormat="1" applyFont="1" applyFill="1" applyBorder="1" applyAlignment="1">
      <alignment vertical="center"/>
    </xf>
    <xf numFmtId="3" fontId="5" fillId="4" borderId="42" xfId="0" applyNumberFormat="1" applyFont="1" applyFill="1" applyBorder="1" applyAlignment="1">
      <alignment vertical="center"/>
    </xf>
    <xf numFmtId="3" fontId="5" fillId="4" borderId="43" xfId="0" applyNumberFormat="1" applyFont="1" applyFill="1" applyBorder="1" applyAlignment="1">
      <alignment vertical="center"/>
    </xf>
    <xf numFmtId="3" fontId="3" fillId="4" borderId="44" xfId="0" applyNumberFormat="1" applyFont="1" applyFill="1" applyBorder="1" applyAlignment="1">
      <alignment vertical="center"/>
    </xf>
    <xf numFmtId="3" fontId="3" fillId="4" borderId="45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6" xfId="0" applyFont="1" applyBorder="1" applyAlignment="1">
      <alignment horizontal="right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16" workbookViewId="0">
      <selection activeCell="D37" sqref="D37"/>
    </sheetView>
  </sheetViews>
  <sheetFormatPr defaultRowHeight="15" x14ac:dyDescent="0.25"/>
  <cols>
    <col min="1" max="1" width="39.28515625" customWidth="1"/>
    <col min="2" max="3" width="0" hidden="1" customWidth="1"/>
    <col min="4" max="6" width="13.140625" customWidth="1"/>
    <col min="8" max="8" width="9.140625" customWidth="1"/>
  </cols>
  <sheetData>
    <row r="1" spans="1:6" ht="19.5" thickBot="1" x14ac:dyDescent="0.3">
      <c r="A1" s="108" t="s">
        <v>31</v>
      </c>
      <c r="B1" s="109"/>
      <c r="C1" s="109"/>
      <c r="D1" s="109"/>
      <c r="E1" s="109"/>
      <c r="F1" s="110"/>
    </row>
    <row r="2" spans="1:6" ht="15.75" thickBot="1" x14ac:dyDescent="0.3">
      <c r="A2" s="1"/>
      <c r="B2" s="1"/>
      <c r="C2" s="1"/>
    </row>
    <row r="3" spans="1:6" ht="16.5" thickBot="1" x14ac:dyDescent="0.3">
      <c r="A3" s="111" t="s">
        <v>35</v>
      </c>
      <c r="B3" s="112"/>
      <c r="C3" s="112"/>
      <c r="D3" s="112"/>
      <c r="E3" s="112"/>
      <c r="F3" s="110"/>
    </row>
    <row r="4" spans="1:6" ht="15.75" thickBot="1" x14ac:dyDescent="0.3">
      <c r="A4" s="22" t="s">
        <v>36</v>
      </c>
      <c r="B4" s="2"/>
      <c r="C4" s="1"/>
    </row>
    <row r="5" spans="1:6" ht="15" customHeight="1" thickBot="1" x14ac:dyDescent="0.3">
      <c r="A5" s="3"/>
      <c r="B5" s="24" t="s">
        <v>1</v>
      </c>
      <c r="C5" s="113"/>
      <c r="D5" s="113"/>
      <c r="E5" s="113"/>
      <c r="F5" s="23" t="s">
        <v>0</v>
      </c>
    </row>
    <row r="6" spans="1:6" ht="15" customHeight="1" x14ac:dyDescent="0.25">
      <c r="A6" s="3"/>
      <c r="B6" s="91"/>
      <c r="C6" s="25"/>
      <c r="D6" s="4" t="s">
        <v>30</v>
      </c>
      <c r="E6" s="5" t="s">
        <v>34</v>
      </c>
      <c r="F6" s="5" t="s">
        <v>34</v>
      </c>
    </row>
    <row r="7" spans="1:6" ht="15.75" thickBot="1" x14ac:dyDescent="0.3">
      <c r="A7" s="95" t="s">
        <v>2</v>
      </c>
      <c r="B7" s="94" t="s">
        <v>10</v>
      </c>
      <c r="C7" s="92"/>
      <c r="D7" s="6">
        <v>2025</v>
      </c>
      <c r="E7" s="7">
        <v>2026</v>
      </c>
      <c r="F7" s="7">
        <v>2027</v>
      </c>
    </row>
    <row r="8" spans="1:6" x14ac:dyDescent="0.25">
      <c r="A8" s="26" t="s">
        <v>11</v>
      </c>
      <c r="B8" s="27">
        <v>14552</v>
      </c>
      <c r="C8" s="28">
        <v>2426</v>
      </c>
      <c r="D8" s="29">
        <v>9250</v>
      </c>
      <c r="E8" s="30">
        <v>9250</v>
      </c>
      <c r="F8" s="30">
        <v>9250</v>
      </c>
    </row>
    <row r="9" spans="1:6" x14ac:dyDescent="0.25">
      <c r="A9" s="31" t="s">
        <v>12</v>
      </c>
      <c r="B9" s="32">
        <v>1019</v>
      </c>
      <c r="C9" s="33">
        <v>0</v>
      </c>
      <c r="D9" s="34">
        <v>1750</v>
      </c>
      <c r="E9" s="35">
        <v>1750</v>
      </c>
      <c r="F9" s="35">
        <v>1750</v>
      </c>
    </row>
    <row r="10" spans="1:6" x14ac:dyDescent="0.25">
      <c r="A10" s="31" t="s">
        <v>13</v>
      </c>
      <c r="B10" s="32">
        <v>5172</v>
      </c>
      <c r="C10" s="33">
        <v>641</v>
      </c>
      <c r="D10" s="34">
        <v>3700</v>
      </c>
      <c r="E10" s="35">
        <v>3700</v>
      </c>
      <c r="F10" s="35">
        <v>3700</v>
      </c>
    </row>
    <row r="11" spans="1:6" x14ac:dyDescent="0.25">
      <c r="A11" s="31" t="s">
        <v>14</v>
      </c>
      <c r="B11" s="32">
        <v>170</v>
      </c>
      <c r="C11" s="33">
        <v>0</v>
      </c>
      <c r="D11" s="34">
        <v>190</v>
      </c>
      <c r="E11" s="35">
        <v>190</v>
      </c>
      <c r="F11" s="35">
        <v>190</v>
      </c>
    </row>
    <row r="12" spans="1:6" ht="15.75" thickBot="1" x14ac:dyDescent="0.3">
      <c r="A12" s="36" t="s">
        <v>15</v>
      </c>
      <c r="B12" s="37">
        <v>471</v>
      </c>
      <c r="C12" s="38">
        <v>101</v>
      </c>
      <c r="D12" s="39">
        <v>150</v>
      </c>
      <c r="E12" s="40">
        <v>150</v>
      </c>
      <c r="F12" s="40">
        <v>150</v>
      </c>
    </row>
    <row r="13" spans="1:6" ht="15.75" thickBot="1" x14ac:dyDescent="0.3">
      <c r="A13" s="41" t="s">
        <v>16</v>
      </c>
      <c r="B13" s="42">
        <f>SUM(B8:B12)</f>
        <v>21384</v>
      </c>
      <c r="C13" s="42">
        <f>SUM(C8:C12)</f>
        <v>3168</v>
      </c>
      <c r="D13" s="42">
        <f>SUM(D8:D12)</f>
        <v>15040</v>
      </c>
      <c r="E13" s="43">
        <f>SUM(E8:E12)</f>
        <v>15040</v>
      </c>
      <c r="F13" s="43">
        <f>SUM(F8:F12)</f>
        <v>15040</v>
      </c>
    </row>
    <row r="14" spans="1:6" x14ac:dyDescent="0.25">
      <c r="A14" s="44" t="s">
        <v>17</v>
      </c>
      <c r="B14" s="45">
        <v>4177</v>
      </c>
      <c r="C14" s="46">
        <v>1535</v>
      </c>
      <c r="D14" s="29">
        <v>1650</v>
      </c>
      <c r="E14" s="8">
        <v>1650</v>
      </c>
      <c r="F14" s="8">
        <v>1650</v>
      </c>
    </row>
    <row r="15" spans="1:6" x14ac:dyDescent="0.25">
      <c r="A15" s="47" t="s">
        <v>41</v>
      </c>
      <c r="B15" s="48">
        <v>644</v>
      </c>
      <c r="C15" s="49">
        <v>462</v>
      </c>
      <c r="D15" s="34">
        <v>1400</v>
      </c>
      <c r="E15" s="10">
        <v>1400</v>
      </c>
      <c r="F15" s="10">
        <v>1400</v>
      </c>
    </row>
    <row r="16" spans="1:6" x14ac:dyDescent="0.25">
      <c r="A16" s="47" t="s">
        <v>42</v>
      </c>
      <c r="B16" s="48"/>
      <c r="C16" s="49"/>
      <c r="D16" s="34">
        <v>800</v>
      </c>
      <c r="E16" s="10">
        <v>800</v>
      </c>
      <c r="F16" s="10">
        <v>800</v>
      </c>
    </row>
    <row r="17" spans="1:6" x14ac:dyDescent="0.25">
      <c r="A17" s="47" t="s">
        <v>37</v>
      </c>
      <c r="B17" s="48"/>
      <c r="C17" s="49"/>
      <c r="D17" s="34">
        <v>100</v>
      </c>
      <c r="E17" s="10">
        <v>100</v>
      </c>
      <c r="F17" s="10">
        <v>100</v>
      </c>
    </row>
    <row r="18" spans="1:6" x14ac:dyDescent="0.25">
      <c r="A18" s="47" t="s">
        <v>3</v>
      </c>
      <c r="B18" s="48">
        <v>814</v>
      </c>
      <c r="C18" s="49">
        <v>278</v>
      </c>
      <c r="D18" s="34">
        <v>5000</v>
      </c>
      <c r="E18" s="10">
        <v>5000</v>
      </c>
      <c r="F18" s="10">
        <v>5000</v>
      </c>
    </row>
    <row r="19" spans="1:6" x14ac:dyDescent="0.25">
      <c r="A19" s="88" t="s">
        <v>4</v>
      </c>
      <c r="B19" s="89">
        <v>2185</v>
      </c>
      <c r="C19" s="49">
        <v>112</v>
      </c>
      <c r="D19" s="90">
        <v>7000</v>
      </c>
      <c r="E19" s="9">
        <v>7000</v>
      </c>
      <c r="F19" s="9">
        <v>7000</v>
      </c>
    </row>
    <row r="20" spans="1:6" x14ac:dyDescent="0.25">
      <c r="A20" s="31" t="s">
        <v>5</v>
      </c>
      <c r="B20" s="48">
        <v>1906</v>
      </c>
      <c r="C20" s="49">
        <v>311</v>
      </c>
      <c r="D20" s="34">
        <v>1200</v>
      </c>
      <c r="E20" s="10">
        <v>1200</v>
      </c>
      <c r="F20" s="10">
        <v>1200</v>
      </c>
    </row>
    <row r="21" spans="1:6" hidden="1" x14ac:dyDescent="0.25">
      <c r="A21" s="31" t="s">
        <v>18</v>
      </c>
      <c r="B21" s="48">
        <v>-495</v>
      </c>
      <c r="C21" s="49">
        <v>-1069</v>
      </c>
      <c r="D21" s="34"/>
      <c r="E21" s="10"/>
      <c r="F21" s="10"/>
    </row>
    <row r="22" spans="1:6" hidden="1" x14ac:dyDescent="0.25">
      <c r="A22" s="31" t="s">
        <v>19</v>
      </c>
      <c r="B22" s="48">
        <v>586</v>
      </c>
      <c r="C22" s="49">
        <v>223</v>
      </c>
      <c r="D22" s="34"/>
      <c r="E22" s="10"/>
      <c r="F22" s="10"/>
    </row>
    <row r="23" spans="1:6" ht="15.75" thickBot="1" x14ac:dyDescent="0.3">
      <c r="A23" s="36" t="s">
        <v>20</v>
      </c>
      <c r="B23" s="50">
        <v>10651</v>
      </c>
      <c r="C23" s="51">
        <v>399</v>
      </c>
      <c r="D23" s="39">
        <v>2400</v>
      </c>
      <c r="E23" s="11">
        <v>2400</v>
      </c>
      <c r="F23" s="11">
        <v>2400</v>
      </c>
    </row>
    <row r="24" spans="1:6" ht="15.75" thickBot="1" x14ac:dyDescent="0.3">
      <c r="A24" s="52" t="s">
        <v>6</v>
      </c>
      <c r="B24" s="13">
        <f>SUM(B13:B23)</f>
        <v>41852</v>
      </c>
      <c r="C24" s="13">
        <f>SUM(C13:C23)</f>
        <v>5419</v>
      </c>
      <c r="D24" s="13">
        <f>SUM(D13:D23)</f>
        <v>34590</v>
      </c>
      <c r="E24" s="14">
        <f>SUM(E13:E23)</f>
        <v>34590</v>
      </c>
      <c r="F24" s="14">
        <f>SUM(F13:F23)</f>
        <v>34590</v>
      </c>
    </row>
    <row r="25" spans="1:6" x14ac:dyDescent="0.25">
      <c r="A25" s="3"/>
      <c r="C25" s="15"/>
    </row>
    <row r="26" spans="1:6" ht="15.75" thickBot="1" x14ac:dyDescent="0.3">
      <c r="A26" s="16" t="s">
        <v>7</v>
      </c>
      <c r="B26" s="15"/>
      <c r="C26" s="15"/>
    </row>
    <row r="27" spans="1:6" x14ac:dyDescent="0.25">
      <c r="A27" s="101" t="s">
        <v>39</v>
      </c>
      <c r="B27" s="53">
        <v>3500</v>
      </c>
      <c r="C27" s="54">
        <v>0</v>
      </c>
      <c r="D27" s="55">
        <v>2900</v>
      </c>
      <c r="E27" s="17">
        <v>5790</v>
      </c>
      <c r="F27" s="17">
        <v>5790</v>
      </c>
    </row>
    <row r="28" spans="1:6" x14ac:dyDescent="0.25">
      <c r="A28" s="102" t="s">
        <v>40</v>
      </c>
      <c r="B28" s="103"/>
      <c r="C28" s="104"/>
      <c r="D28" s="105">
        <v>2200</v>
      </c>
      <c r="E28" s="106">
        <v>2200</v>
      </c>
      <c r="F28" s="107">
        <v>2200</v>
      </c>
    </row>
    <row r="29" spans="1:6" x14ac:dyDescent="0.25">
      <c r="A29" s="56" t="s">
        <v>21</v>
      </c>
      <c r="B29" s="57">
        <v>1406</v>
      </c>
      <c r="C29" s="58">
        <v>0</v>
      </c>
      <c r="D29" s="59">
        <v>0</v>
      </c>
      <c r="E29" s="19"/>
      <c r="F29" s="60"/>
    </row>
    <row r="30" spans="1:6" x14ac:dyDescent="0.25">
      <c r="A30" s="56" t="s">
        <v>22</v>
      </c>
      <c r="B30" s="18">
        <v>1226</v>
      </c>
      <c r="C30" s="61">
        <v>0</v>
      </c>
      <c r="D30" s="59">
        <v>0</v>
      </c>
      <c r="E30" s="19"/>
      <c r="F30" s="60"/>
    </row>
    <row r="31" spans="1:6" x14ac:dyDescent="0.25">
      <c r="A31" s="62" t="s">
        <v>23</v>
      </c>
      <c r="B31" s="18">
        <f>SUM(B33:B39)</f>
        <v>35717</v>
      </c>
      <c r="C31" s="61">
        <f>SUM(C33:C39)</f>
        <v>5623</v>
      </c>
      <c r="D31" s="18">
        <f>SUM(D33:D39)</f>
        <v>29490</v>
      </c>
      <c r="E31" s="19">
        <f>SUM(E33:E39)</f>
        <v>26600</v>
      </c>
      <c r="F31" s="19">
        <f>SUM(F33:F39)</f>
        <v>26600</v>
      </c>
    </row>
    <row r="32" spans="1:6" x14ac:dyDescent="0.25">
      <c r="A32" s="63" t="s">
        <v>8</v>
      </c>
      <c r="B32" s="64"/>
      <c r="C32" s="64"/>
      <c r="D32" s="64"/>
      <c r="E32" s="64"/>
      <c r="F32" s="65"/>
    </row>
    <row r="33" spans="1:6" x14ac:dyDescent="0.25">
      <c r="A33" s="66" t="s">
        <v>24</v>
      </c>
      <c r="B33" s="67">
        <v>1270</v>
      </c>
      <c r="C33" s="68">
        <v>752</v>
      </c>
      <c r="D33" s="48">
        <v>13900</v>
      </c>
      <c r="E33" s="69">
        <v>13900</v>
      </c>
      <c r="F33" s="10">
        <v>13900</v>
      </c>
    </row>
    <row r="34" spans="1:6" x14ac:dyDescent="0.25">
      <c r="A34" s="66" t="s">
        <v>38</v>
      </c>
      <c r="B34" s="67">
        <v>33074</v>
      </c>
      <c r="C34" s="68">
        <v>4686</v>
      </c>
      <c r="D34" s="48">
        <v>200</v>
      </c>
      <c r="E34" s="69">
        <v>200</v>
      </c>
      <c r="F34" s="10">
        <v>200</v>
      </c>
    </row>
    <row r="35" spans="1:6" x14ac:dyDescent="0.25">
      <c r="A35" s="70" t="s">
        <v>25</v>
      </c>
      <c r="B35" s="32">
        <v>1080</v>
      </c>
      <c r="C35" s="99">
        <v>185</v>
      </c>
      <c r="D35" s="89">
        <v>5500</v>
      </c>
      <c r="E35" s="93">
        <v>5500</v>
      </c>
      <c r="F35" s="9">
        <v>5500</v>
      </c>
    </row>
    <row r="36" spans="1:6" x14ac:dyDescent="0.25">
      <c r="A36" s="100" t="s">
        <v>26</v>
      </c>
      <c r="B36" s="32">
        <v>0</v>
      </c>
      <c r="C36" s="99">
        <v>0</v>
      </c>
      <c r="D36" s="89">
        <v>2890</v>
      </c>
      <c r="E36" s="93">
        <v>0</v>
      </c>
      <c r="F36" s="9">
        <v>0</v>
      </c>
    </row>
    <row r="37" spans="1:6" x14ac:dyDescent="0.25">
      <c r="A37" s="70" t="s">
        <v>27</v>
      </c>
      <c r="B37" s="71">
        <v>0</v>
      </c>
      <c r="C37" s="72">
        <v>0</v>
      </c>
      <c r="D37" s="89">
        <v>7000</v>
      </c>
      <c r="E37" s="97">
        <v>7000</v>
      </c>
      <c r="F37" s="98">
        <v>7000</v>
      </c>
    </row>
    <row r="38" spans="1:6" x14ac:dyDescent="0.25">
      <c r="A38" s="96" t="s">
        <v>32</v>
      </c>
      <c r="B38" s="71"/>
      <c r="C38" s="72"/>
      <c r="D38" s="50">
        <v>0</v>
      </c>
      <c r="E38" s="73">
        <v>0</v>
      </c>
      <c r="F38" s="12">
        <v>0</v>
      </c>
    </row>
    <row r="39" spans="1:6" ht="15.75" thickBot="1" x14ac:dyDescent="0.3">
      <c r="A39" s="96" t="s">
        <v>33</v>
      </c>
      <c r="B39" s="74">
        <v>293</v>
      </c>
      <c r="C39" s="75">
        <v>0</v>
      </c>
      <c r="D39" s="76">
        <v>0</v>
      </c>
      <c r="E39" s="73">
        <v>0</v>
      </c>
      <c r="F39" s="12">
        <v>0</v>
      </c>
    </row>
    <row r="40" spans="1:6" ht="15.75" hidden="1" thickBot="1" x14ac:dyDescent="0.3">
      <c r="A40" s="77" t="s">
        <v>28</v>
      </c>
      <c r="B40" s="13">
        <f>B31+B27</f>
        <v>39217</v>
      </c>
      <c r="C40" s="78">
        <f>C31+C27</f>
        <v>5623</v>
      </c>
      <c r="D40" s="13">
        <f>D31+D27</f>
        <v>32390</v>
      </c>
      <c r="E40" s="78">
        <f>E31+E27</f>
        <v>32390</v>
      </c>
      <c r="F40" s="79">
        <f>F31+F27</f>
        <v>32390</v>
      </c>
    </row>
    <row r="41" spans="1:6" ht="15.75" thickBot="1" x14ac:dyDescent="0.3">
      <c r="A41" s="80" t="s">
        <v>29</v>
      </c>
      <c r="B41" s="81">
        <f>B40+B29+B30</f>
        <v>41849</v>
      </c>
      <c r="C41" s="82">
        <f>C40+C29+C30</f>
        <v>5623</v>
      </c>
      <c r="D41" s="83">
        <f>D27+D28+D29+D30+D31</f>
        <v>34590</v>
      </c>
      <c r="E41" s="14">
        <f>E27+E28+E31</f>
        <v>34590</v>
      </c>
      <c r="F41" s="79">
        <f>F27+F28+F31</f>
        <v>34590</v>
      </c>
    </row>
    <row r="42" spans="1:6" ht="15.75" thickBot="1" x14ac:dyDescent="0.3">
      <c r="A42" s="20" t="s">
        <v>9</v>
      </c>
      <c r="B42" s="84">
        <f>B41-B24</f>
        <v>-3</v>
      </c>
      <c r="C42" s="85">
        <f>C41-C24</f>
        <v>204</v>
      </c>
      <c r="D42" s="86">
        <f>D41-D24</f>
        <v>0</v>
      </c>
      <c r="E42" s="21">
        <f>E41-E24</f>
        <v>0</v>
      </c>
      <c r="F42" s="87">
        <f>F41-F24</f>
        <v>0</v>
      </c>
    </row>
  </sheetData>
  <mergeCells count="3">
    <mergeCell ref="A1:F1"/>
    <mergeCell ref="A3:F3"/>
    <mergeCell ref="C5:E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SPLZaK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Červenková Jana</cp:lastModifiedBy>
  <cp:lastPrinted>2021-08-25T07:08:50Z</cp:lastPrinted>
  <dcterms:created xsi:type="dcterms:W3CDTF">2017-06-20T10:19:11Z</dcterms:created>
  <dcterms:modified xsi:type="dcterms:W3CDTF">2024-11-12T12:22:43Z</dcterms:modified>
</cp:coreProperties>
</file>