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OFE\ROZPOČET, ANALÝZY\PO města\SVR\2027-2028-návrhy\01 - MZSS\"/>
    </mc:Choice>
  </mc:AlternateContent>
  <bookViews>
    <workbookView xWindow="0" yWindow="0" windowWidth="24000" windowHeight="9000"/>
  </bookViews>
  <sheets>
    <sheet name="SVR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2" l="1"/>
  <c r="C42" i="2" s="1"/>
  <c r="F32" i="2"/>
  <c r="F42" i="2" s="1"/>
  <c r="E32" i="2"/>
  <c r="E42" i="2" s="1"/>
  <c r="D32" i="2"/>
  <c r="D42" i="2" s="1"/>
  <c r="C32" i="2"/>
  <c r="B32" i="2"/>
  <c r="B41" i="2" s="1"/>
  <c r="B42" i="2" s="1"/>
  <c r="B43" i="2" s="1"/>
  <c r="F13" i="2"/>
  <c r="F25" i="2" s="1"/>
  <c r="E13" i="2"/>
  <c r="E25" i="2" s="1"/>
  <c r="D13" i="2"/>
  <c r="D25" i="2" s="1"/>
  <c r="C13" i="2"/>
  <c r="C25" i="2" s="1"/>
  <c r="B13" i="2"/>
  <c r="B25" i="2" s="1"/>
  <c r="F43" i="2" l="1"/>
  <c r="E43" i="2"/>
  <c r="C43" i="2"/>
  <c r="D43" i="2"/>
</calcChain>
</file>

<file path=xl/sharedStrings.xml><?xml version="1.0" encoding="utf-8"?>
<sst xmlns="http://schemas.openxmlformats.org/spreadsheetml/2006/main" count="45" uniqueCount="44">
  <si>
    <t>Městské zařízení sociálních služeb</t>
  </si>
  <si>
    <t>skutečnost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</si>
  <si>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</si>
  <si>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</si>
  <si>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</si>
  <si>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</si>
  <si>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</si>
  <si>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</si>
  <si>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</si>
  <si>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OSOBNÍ NÁKLADY CELKEM</t>
  </si>
  <si>
    <t>Spotřeba el.energie</t>
  </si>
  <si>
    <t>Spotřeba plynu</t>
  </si>
  <si>
    <t>Vodné a stočné</t>
  </si>
  <si>
    <t xml:space="preserve">  Náklady celkem</t>
  </si>
  <si>
    <t>VÝNOSY ORGANIZACE</t>
  </si>
  <si>
    <t>Provozní příspěvek</t>
  </si>
  <si>
    <t>Účelově vázané finanční prostředky podléh.vyúč.</t>
  </si>
  <si>
    <t>Úřad práce</t>
  </si>
  <si>
    <t>Výnosy bez příspěvku</t>
  </si>
  <si>
    <t>z toho:</t>
  </si>
  <si>
    <t xml:space="preserve">Nekrytí FI </t>
  </si>
  <si>
    <t xml:space="preserve">  Výnosy celkem</t>
  </si>
  <si>
    <t>Výsledek hospodaření</t>
  </si>
  <si>
    <t>Střednědobý výhled rozpočtu</t>
  </si>
  <si>
    <t>IČO:  477 01 277</t>
  </si>
  <si>
    <t>v tis.Kč</t>
  </si>
  <si>
    <t>SVR</t>
  </si>
  <si>
    <t>HČ</t>
  </si>
  <si>
    <t>Spotřeba materiálu</t>
  </si>
  <si>
    <t>Sptřeba TU a TUV</t>
  </si>
  <si>
    <t>Opravy a údržba</t>
  </si>
  <si>
    <t>Odpisy</t>
  </si>
  <si>
    <t>Ostatní náklady</t>
  </si>
  <si>
    <t>Aktivace oběžného majetku (507)</t>
  </si>
  <si>
    <t>Změna stavu zásob vlastní výroby (508)</t>
  </si>
  <si>
    <t xml:space="preserve">Ostatní služby </t>
  </si>
  <si>
    <t xml:space="preserve">Neinvestiční transfer z KÚ, SR, EU </t>
  </si>
  <si>
    <t>Tržby z prodeje služeb</t>
  </si>
  <si>
    <t>Tržby z prodeje zboží</t>
  </si>
  <si>
    <t xml:space="preserve">Jiné ostatní výnosy </t>
  </si>
  <si>
    <t xml:space="preserve">Použití FI na opravy a údržbu </t>
  </si>
  <si>
    <t>Použití fondu odměn</t>
  </si>
  <si>
    <t>Použití rezervního fondu</t>
  </si>
  <si>
    <t>Výnosy vč. Příspěvku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</si>
</sst>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28">
    <xf numFmtId="0" fontId="0" fillId="0" borderId="0" xfId="0"/>
    <xf numFmtId="0" fontId="3" fillId="0" borderId="0" xfId="0" applyFont="1" applyAlignment="1">
      <alignment vertical="center"/>
    </xf>
    <xf numFmtId="3" fontId="6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1" xfId="1" applyFont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3" fontId="9" fillId="0" borderId="12" xfId="0" applyNumberFormat="1" applyFont="1" applyBorder="1" applyAlignment="1">
      <alignment vertical="center"/>
    </xf>
    <xf numFmtId="3" fontId="10" fillId="0" borderId="13" xfId="0" applyNumberFormat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3" fontId="9" fillId="0" borderId="15" xfId="0" applyNumberFormat="1" applyFont="1" applyBorder="1" applyAlignment="1">
      <alignment vertical="center"/>
    </xf>
    <xf numFmtId="3" fontId="9" fillId="0" borderId="16" xfId="0" applyNumberFormat="1" applyFont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0" fontId="9" fillId="0" borderId="19" xfId="1" applyFont="1" applyBorder="1" applyAlignment="1">
      <alignment vertical="center"/>
    </xf>
    <xf numFmtId="3" fontId="9" fillId="3" borderId="15" xfId="0" applyNumberFormat="1" applyFont="1" applyFill="1" applyBorder="1" applyAlignment="1">
      <alignment vertical="center"/>
    </xf>
    <xf numFmtId="3" fontId="9" fillId="0" borderId="20" xfId="0" applyNumberFormat="1" applyFont="1" applyBorder="1" applyAlignment="1">
      <alignment vertical="center"/>
    </xf>
    <xf numFmtId="0" fontId="11" fillId="2" borderId="1" xfId="1" applyFont="1" applyFill="1" applyBorder="1" applyAlignment="1">
      <alignment vertical="center"/>
    </xf>
    <xf numFmtId="3" fontId="12" fillId="3" borderId="24" xfId="0" applyNumberFormat="1" applyFont="1" applyFill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3" fontId="12" fillId="3" borderId="17" xfId="0" applyNumberFormat="1" applyFont="1" applyFill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2" borderId="11" xfId="0" applyFont="1" applyFill="1" applyBorder="1" applyAlignment="1">
      <alignment vertical="center"/>
    </xf>
    <xf numFmtId="3" fontId="11" fillId="2" borderId="25" xfId="0" applyNumberFormat="1" applyFont="1" applyFill="1" applyBorder="1" applyAlignment="1">
      <alignment vertical="center"/>
    </xf>
    <xf numFmtId="3" fontId="6" fillId="2" borderId="13" xfId="0" applyNumberFormat="1" applyFont="1" applyFill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3" fontId="11" fillId="2" borderId="28" xfId="0" applyNumberFormat="1" applyFont="1" applyFill="1" applyBorder="1" applyAlignment="1">
      <alignment vertical="center"/>
    </xf>
    <xf numFmtId="3" fontId="6" fillId="2" borderId="29" xfId="0" applyNumberFormat="1" applyFont="1" applyFill="1" applyBorder="1" applyAlignment="1">
      <alignment vertical="center"/>
    </xf>
    <xf numFmtId="3" fontId="11" fillId="3" borderId="30" xfId="0" applyNumberFormat="1" applyFont="1" applyFill="1" applyBorder="1" applyAlignment="1">
      <alignment vertical="center"/>
    </xf>
    <xf numFmtId="3" fontId="6" fillId="0" borderId="18" xfId="0" applyNumberFormat="1" applyFont="1" applyBorder="1" applyAlignment="1">
      <alignment vertical="center"/>
    </xf>
    <xf numFmtId="3" fontId="6" fillId="0" borderId="30" xfId="0" applyNumberFormat="1" applyFont="1" applyBorder="1" applyAlignment="1">
      <alignment vertical="center"/>
    </xf>
    <xf numFmtId="0" fontId="14" fillId="0" borderId="14" xfId="0" applyFont="1" applyBorder="1" applyAlignment="1">
      <alignment horizontal="left" vertical="center"/>
    </xf>
    <xf numFmtId="0" fontId="15" fillId="4" borderId="17" xfId="0" applyFont="1" applyFill="1" applyBorder="1" applyAlignment="1">
      <alignment horizontal="left" vertical="center"/>
    </xf>
    <xf numFmtId="3" fontId="12" fillId="0" borderId="17" xfId="0" applyNumberFormat="1" applyFont="1" applyBorder="1" applyAlignment="1">
      <alignment vertical="center"/>
    </xf>
    <xf numFmtId="3" fontId="12" fillId="0" borderId="30" xfId="0" applyNumberFormat="1" applyFont="1" applyBorder="1" applyAlignment="1">
      <alignment vertical="center"/>
    </xf>
    <xf numFmtId="3" fontId="12" fillId="0" borderId="31" xfId="0" applyNumberFormat="1" applyFont="1" applyBorder="1" applyAlignment="1">
      <alignment vertical="center"/>
    </xf>
    <xf numFmtId="3" fontId="12" fillId="3" borderId="31" xfId="0" applyNumberFormat="1" applyFont="1" applyFill="1" applyBorder="1" applyAlignment="1">
      <alignment vertical="center"/>
    </xf>
    <xf numFmtId="3" fontId="7" fillId="3" borderId="34" xfId="0" applyNumberFormat="1" applyFont="1" applyFill="1" applyBorder="1" applyAlignment="1">
      <alignment vertical="center"/>
    </xf>
    <xf numFmtId="3" fontId="7" fillId="5" borderId="34" xfId="0" applyNumberFormat="1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5" borderId="36" xfId="0" applyFont="1" applyFill="1" applyBorder="1"/>
    <xf numFmtId="0" fontId="17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3" fontId="5" fillId="0" borderId="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3" fontId="3" fillId="3" borderId="25" xfId="0" applyNumberFormat="1" applyFont="1" applyFill="1" applyBorder="1"/>
    <xf numFmtId="3" fontId="10" fillId="0" borderId="25" xfId="0" applyNumberFormat="1" applyFont="1" applyBorder="1" applyAlignment="1">
      <alignment vertical="center"/>
    </xf>
    <xf numFmtId="3" fontId="3" fillId="3" borderId="30" xfId="0" applyNumberFormat="1" applyFont="1" applyFill="1" applyBorder="1"/>
    <xf numFmtId="3" fontId="10" fillId="0" borderId="30" xfId="0" applyNumberFormat="1" applyFont="1" applyBorder="1" applyAlignment="1">
      <alignment vertical="center"/>
    </xf>
    <xf numFmtId="3" fontId="3" fillId="3" borderId="33" xfId="0" applyNumberFormat="1" applyFont="1" applyFill="1" applyBorder="1"/>
    <xf numFmtId="3" fontId="6" fillId="2" borderId="34" xfId="0" applyNumberFormat="1" applyFont="1" applyFill="1" applyBorder="1" applyAlignment="1">
      <alignment vertical="center"/>
    </xf>
    <xf numFmtId="3" fontId="6" fillId="2" borderId="39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12" fillId="0" borderId="25" xfId="0" applyNumberFormat="1" applyFont="1" applyBorder="1" applyAlignment="1">
      <alignment vertical="center"/>
    </xf>
    <xf numFmtId="3" fontId="12" fillId="3" borderId="26" xfId="0" applyNumberFormat="1" applyFont="1" applyFill="1" applyBorder="1" applyAlignment="1">
      <alignment vertical="center"/>
    </xf>
    <xf numFmtId="3" fontId="3" fillId="0" borderId="30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9" fillId="3" borderId="14" xfId="1" applyFont="1" applyFill="1" applyBorder="1"/>
    <xf numFmtId="3" fontId="12" fillId="3" borderId="30" xfId="0" applyNumberFormat="1" applyFont="1" applyFill="1" applyBorder="1" applyAlignment="1">
      <alignment vertical="center"/>
    </xf>
    <xf numFmtId="3" fontId="9" fillId="3" borderId="16" xfId="0" applyNumberFormat="1" applyFont="1" applyFill="1" applyBorder="1" applyAlignment="1">
      <alignment vertical="center"/>
    </xf>
    <xf numFmtId="3" fontId="3" fillId="3" borderId="30" xfId="0" applyNumberFormat="1" applyFont="1" applyFill="1" applyBorder="1" applyAlignment="1">
      <alignment vertical="center"/>
    </xf>
    <xf numFmtId="3" fontId="3" fillId="3" borderId="18" xfId="0" applyNumberFormat="1" applyFont="1" applyFill="1" applyBorder="1" applyAlignment="1">
      <alignment vertical="center"/>
    </xf>
    <xf numFmtId="3" fontId="12" fillId="0" borderId="40" xfId="0" applyNumberFormat="1" applyFont="1" applyBorder="1" applyAlignment="1">
      <alignment vertical="center"/>
    </xf>
    <xf numFmtId="3" fontId="3" fillId="0" borderId="33" xfId="0" applyNumberFormat="1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3" fontId="7" fillId="0" borderId="34" xfId="0" applyNumberFormat="1" applyFont="1" applyBorder="1" applyAlignment="1">
      <alignment vertical="center"/>
    </xf>
    <xf numFmtId="3" fontId="7" fillId="0" borderId="39" xfId="0" applyNumberFormat="1" applyFont="1" applyBorder="1" applyAlignment="1">
      <alignment vertical="center"/>
    </xf>
    <xf numFmtId="3" fontId="7" fillId="0" borderId="35" xfId="0" applyNumberFormat="1" applyFont="1" applyBorder="1" applyAlignment="1">
      <alignment vertical="center"/>
    </xf>
    <xf numFmtId="3" fontId="11" fillId="2" borderId="37" xfId="0" applyNumberFormat="1" applyFont="1" applyFill="1" applyBorder="1" applyAlignment="1">
      <alignment vertical="center"/>
    </xf>
    <xf numFmtId="3" fontId="11" fillId="2" borderId="41" xfId="0" applyNumberFormat="1" applyFont="1" applyFill="1" applyBorder="1" applyAlignment="1">
      <alignment vertical="center"/>
    </xf>
    <xf numFmtId="3" fontId="6" fillId="2" borderId="25" xfId="0" applyNumberFormat="1" applyFont="1" applyFill="1" applyBorder="1" applyAlignment="1">
      <alignment vertical="center"/>
    </xf>
    <xf numFmtId="3" fontId="11" fillId="2" borderId="42" xfId="0" applyNumberFormat="1" applyFont="1" applyFill="1" applyBorder="1" applyAlignment="1">
      <alignment vertical="center"/>
    </xf>
    <xf numFmtId="3" fontId="11" fillId="2" borderId="43" xfId="0" applyNumberFormat="1" applyFont="1" applyFill="1" applyBorder="1" applyAlignment="1">
      <alignment vertical="center"/>
    </xf>
    <xf numFmtId="3" fontId="6" fillId="2" borderId="28" xfId="0" applyNumberFormat="1" applyFont="1" applyFill="1" applyBorder="1" applyAlignment="1">
      <alignment vertical="center"/>
    </xf>
    <xf numFmtId="3" fontId="16" fillId="0" borderId="0" xfId="0" applyNumberFormat="1" applyFont="1"/>
    <xf numFmtId="0" fontId="6" fillId="0" borderId="23" xfId="0" applyFont="1" applyBorder="1" applyAlignment="1">
      <alignment vertical="center"/>
    </xf>
    <xf numFmtId="3" fontId="11" fillId="0" borderId="31" xfId="0" applyNumberFormat="1" applyFont="1" applyBorder="1" applyAlignment="1">
      <alignment vertical="center"/>
    </xf>
    <xf numFmtId="3" fontId="11" fillId="0" borderId="40" xfId="0" applyNumberFormat="1" applyFont="1" applyBorder="1" applyAlignment="1">
      <alignment vertical="center"/>
    </xf>
    <xf numFmtId="3" fontId="6" fillId="0" borderId="24" xfId="0" applyNumberFormat="1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5" fillId="4" borderId="30" xfId="0" applyFont="1" applyFill="1" applyBorder="1" applyAlignment="1">
      <alignment horizontal="left" vertical="center"/>
    </xf>
    <xf numFmtId="0" fontId="15" fillId="4" borderId="18" xfId="0" applyFont="1" applyFill="1" applyBorder="1" applyAlignment="1">
      <alignment horizontal="left" vertical="center"/>
    </xf>
    <xf numFmtId="0" fontId="9" fillId="0" borderId="16" xfId="1" applyFont="1" applyBorder="1" applyAlignment="1">
      <alignment vertical="center"/>
    </xf>
    <xf numFmtId="3" fontId="3" fillId="0" borderId="30" xfId="0" applyNumberFormat="1" applyFont="1" applyBorder="1"/>
    <xf numFmtId="0" fontId="9" fillId="3" borderId="16" xfId="1" applyFont="1" applyFill="1" applyBorder="1" applyAlignment="1">
      <alignment vertical="center"/>
    </xf>
    <xf numFmtId="0" fontId="9" fillId="3" borderId="16" xfId="0" applyFont="1" applyFill="1" applyBorder="1" applyAlignment="1">
      <alignment horizontal="left" vertical="center"/>
    </xf>
    <xf numFmtId="3" fontId="3" fillId="3" borderId="31" xfId="0" applyNumberFormat="1" applyFont="1" applyFill="1" applyBorder="1" applyAlignment="1">
      <alignment vertical="center"/>
    </xf>
    <xf numFmtId="3" fontId="3" fillId="3" borderId="40" xfId="0" applyNumberFormat="1" applyFont="1" applyFill="1" applyBorder="1" applyAlignment="1">
      <alignment vertical="center"/>
    </xf>
    <xf numFmtId="0" fontId="9" fillId="3" borderId="23" xfId="1" applyFont="1" applyFill="1" applyBorder="1" applyAlignment="1">
      <alignment vertical="center"/>
    </xf>
    <xf numFmtId="3" fontId="12" fillId="3" borderId="40" xfId="0" applyNumberFormat="1" applyFont="1" applyFill="1" applyBorder="1" applyAlignment="1">
      <alignment vertical="center"/>
    </xf>
    <xf numFmtId="3" fontId="12" fillId="0" borderId="33" xfId="0" applyNumberFormat="1" applyFont="1" applyBorder="1" applyAlignment="1">
      <alignment vertical="center"/>
    </xf>
    <xf numFmtId="0" fontId="5" fillId="0" borderId="22" xfId="1" applyFont="1" applyBorder="1"/>
    <xf numFmtId="3" fontId="7" fillId="0" borderId="31" xfId="0" applyNumberFormat="1" applyFont="1" applyBorder="1" applyAlignment="1">
      <alignment vertical="center"/>
    </xf>
    <xf numFmtId="3" fontId="7" fillId="0" borderId="32" xfId="0" applyNumberFormat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6" fillId="5" borderId="22" xfId="0" applyFont="1" applyFill="1" applyBorder="1" applyAlignment="1">
      <alignment vertical="center"/>
    </xf>
    <xf numFmtId="3" fontId="6" fillId="5" borderId="36" xfId="0" applyNumberFormat="1" applyFont="1" applyFill="1" applyBorder="1" applyAlignment="1">
      <alignment vertical="center"/>
    </xf>
    <xf numFmtId="3" fontId="6" fillId="5" borderId="1" xfId="0" applyNumberFormat="1" applyFont="1" applyFill="1" applyBorder="1" applyAlignment="1">
      <alignment vertical="center"/>
    </xf>
    <xf numFmtId="3" fontId="6" fillId="5" borderId="38" xfId="0" applyNumberFormat="1" applyFont="1" applyFill="1" applyBorder="1" applyAlignment="1">
      <alignment vertical="center"/>
    </xf>
    <xf numFmtId="3" fontId="6" fillId="5" borderId="10" xfId="0" applyNumberFormat="1" applyFont="1" applyFill="1" applyBorder="1" applyAlignment="1">
      <alignment vertical="center"/>
    </xf>
    <xf numFmtId="14" fontId="0" fillId="0" borderId="0" xfId="0" applyNumberForma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3" fontId="9" fillId="0" borderId="23" xfId="0" applyNumberFormat="1" applyFont="1" applyBorder="1" applyAlignment="1">
      <alignment vertical="center"/>
    </xf>
    <xf numFmtId="3" fontId="10" fillId="0" borderId="31" xfId="0" applyNumberFormat="1" applyFont="1" applyBorder="1" applyAlignment="1">
      <alignment vertical="center"/>
    </xf>
    <xf numFmtId="3" fontId="10" fillId="0" borderId="32" xfId="0" applyNumberFormat="1" applyFont="1" applyBorder="1" applyAlignment="1">
      <alignment vertical="center"/>
    </xf>
    <xf numFmtId="3" fontId="9" fillId="0" borderId="44" xfId="0" applyNumberFormat="1" applyFont="1" applyBorder="1" applyAlignment="1">
      <alignment vertical="center"/>
    </xf>
    <xf numFmtId="3" fontId="3" fillId="0" borderId="28" xfId="0" applyNumberFormat="1" applyFont="1" applyBorder="1" applyAlignment="1">
      <alignment vertical="center"/>
    </xf>
    <xf numFmtId="3" fontId="3" fillId="0" borderId="29" xfId="0" applyNumberFormat="1" applyFont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6" fillId="2" borderId="35" xfId="0" applyNumberFormat="1" applyFont="1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16" workbookViewId="0">
      <selection activeCell="D13" sqref="D13:F13"/>
    </sheetView>
  </sheetViews>
  <sheetFormatPr defaultColWidth="8.7109375" defaultRowHeight="15" x14ac:dyDescent="0.25"/>
  <cols>
    <col min="1" max="1" width="39.42578125" style="42" customWidth="1"/>
    <col min="2" max="3" width="0" style="42" hidden="1" customWidth="1"/>
    <col min="4" max="5" width="13.140625" style="42" customWidth="1"/>
    <col min="6" max="6" width="10.85546875" style="42" customWidth="1"/>
    <col min="7" max="7" width="9.140625" style="42" customWidth="1"/>
    <col min="8" max="16384" width="8.7109375" style="42"/>
  </cols>
  <sheetData>
    <row r="1" spans="1:6" ht="19.5" thickBot="1" x14ac:dyDescent="0.3">
      <c r="A1" s="117" t="s">
        <v>23</v>
      </c>
      <c r="B1" s="118"/>
      <c r="C1" s="118"/>
      <c r="D1" s="118"/>
      <c r="E1" s="118"/>
      <c r="F1" s="119"/>
    </row>
    <row r="2" spans="1:6" ht="15.75" thickBot="1" x14ac:dyDescent="0.3">
      <c r="A2" s="43"/>
      <c r="B2" s="43"/>
      <c r="C2" s="43"/>
    </row>
    <row r="3" spans="1:6" ht="16.5" thickBot="1" x14ac:dyDescent="0.3">
      <c r="A3" s="114" t="s">
        <v>0</v>
      </c>
      <c r="B3" s="115"/>
      <c r="C3" s="115"/>
      <c r="D3" s="115"/>
      <c r="E3" s="115"/>
      <c r="F3" s="44"/>
    </row>
    <row r="4" spans="1:6" ht="15.75" thickBot="1" x14ac:dyDescent="0.3">
      <c r="A4" s="45" t="s">
        <v>24</v>
      </c>
      <c r="B4" s="46"/>
      <c r="C4" s="43"/>
    </row>
    <row r="5" spans="1:6" ht="15.2" customHeight="1" thickBot="1" x14ac:dyDescent="0.3">
      <c r="A5" s="1"/>
      <c r="B5" s="47" t="s">
        <v>1</v>
      </c>
      <c r="C5" s="116"/>
      <c r="D5" s="116"/>
      <c r="E5" s="48"/>
      <c r="F5" s="48" t="s">
        <v>25</v>
      </c>
    </row>
    <row r="6" spans="1:6" ht="15.2" customHeight="1" x14ac:dyDescent="0.25">
      <c r="A6" s="1"/>
      <c r="B6" s="49"/>
      <c r="C6" s="50"/>
      <c r="D6" s="2" t="s">
        <v>2</v>
      </c>
      <c r="E6" s="51" t="s">
        <v>26</v>
      </c>
      <c r="F6" s="3" t="s">
        <v>26</v>
      </c>
    </row>
    <row r="7" spans="1:6" ht="15.75" thickBot="1" x14ac:dyDescent="0.3">
      <c r="A7" s="52" t="s">
        <v>3</v>
      </c>
      <c r="B7" s="53" t="s">
        <v>27</v>
      </c>
      <c r="C7" s="54"/>
      <c r="D7" s="4">
        <v>2026</v>
      </c>
      <c r="E7" s="55">
        <v>2027</v>
      </c>
      <c r="F7" s="5">
        <v>2028</v>
      </c>
    </row>
    <row r="8" spans="1:6" x14ac:dyDescent="0.25">
      <c r="A8" s="6" t="s">
        <v>4</v>
      </c>
      <c r="B8" s="56">
        <v>14552</v>
      </c>
      <c r="C8" s="7">
        <v>2426</v>
      </c>
      <c r="D8" s="8">
        <v>52592000</v>
      </c>
      <c r="E8" s="57">
        <v>52600000</v>
      </c>
      <c r="F8" s="9">
        <v>52700000</v>
      </c>
    </row>
    <row r="9" spans="1:6" x14ac:dyDescent="0.25">
      <c r="A9" s="10" t="s">
        <v>5</v>
      </c>
      <c r="B9" s="58">
        <v>1019</v>
      </c>
      <c r="C9" s="11">
        <v>0</v>
      </c>
      <c r="D9" s="12">
        <v>1700000</v>
      </c>
      <c r="E9" s="59">
        <v>1700000</v>
      </c>
      <c r="F9" s="13">
        <v>1700000</v>
      </c>
    </row>
    <row r="10" spans="1:6" x14ac:dyDescent="0.25">
      <c r="A10" s="10" t="s">
        <v>6</v>
      </c>
      <c r="B10" s="58">
        <v>5172</v>
      </c>
      <c r="C10" s="11">
        <v>641</v>
      </c>
      <c r="D10" s="12">
        <v>18335000</v>
      </c>
      <c r="E10" s="59">
        <v>18860000</v>
      </c>
      <c r="F10" s="13">
        <v>19200000</v>
      </c>
    </row>
    <row r="11" spans="1:6" x14ac:dyDescent="0.25">
      <c r="A11" s="10" t="s">
        <v>7</v>
      </c>
      <c r="B11" s="58">
        <v>170</v>
      </c>
      <c r="C11" s="11">
        <v>0</v>
      </c>
      <c r="D11" s="12">
        <v>1000000</v>
      </c>
      <c r="E11" s="59">
        <v>1100000</v>
      </c>
      <c r="F11" s="13">
        <v>1200000</v>
      </c>
    </row>
    <row r="12" spans="1:6" ht="15.75" thickBot="1" x14ac:dyDescent="0.3">
      <c r="A12" s="14" t="s">
        <v>8</v>
      </c>
      <c r="B12" s="60">
        <v>471</v>
      </c>
      <c r="C12" s="15">
        <v>101</v>
      </c>
      <c r="D12" s="120">
        <v>270000</v>
      </c>
      <c r="E12" s="121">
        <v>280000</v>
      </c>
      <c r="F12" s="122">
        <v>290000</v>
      </c>
    </row>
    <row r="13" spans="1:6" ht="15.75" thickBot="1" x14ac:dyDescent="0.3">
      <c r="A13" s="17" t="s">
        <v>9</v>
      </c>
      <c r="B13" s="61">
        <f>SUM(B8:B12)</f>
        <v>21384</v>
      </c>
      <c r="C13" s="62">
        <f>SUM(C8:C12)</f>
        <v>3168</v>
      </c>
      <c r="D13" s="126">
        <f>SUM(D8:D12)</f>
        <v>73897000</v>
      </c>
      <c r="E13" s="61">
        <f>SUM(E8:E12)</f>
        <v>74540000</v>
      </c>
      <c r="F13" s="127">
        <f>SUM(F8:F12)</f>
        <v>75090000</v>
      </c>
    </row>
    <row r="14" spans="1:6" x14ac:dyDescent="0.25">
      <c r="A14" s="63" t="s">
        <v>28</v>
      </c>
      <c r="B14" s="64">
        <v>4177</v>
      </c>
      <c r="C14" s="65">
        <v>1535</v>
      </c>
      <c r="D14" s="123">
        <v>13500000</v>
      </c>
      <c r="E14" s="124">
        <v>13700000</v>
      </c>
      <c r="F14" s="125">
        <v>13800000</v>
      </c>
    </row>
    <row r="15" spans="1:6" x14ac:dyDescent="0.25">
      <c r="A15" s="67" t="s">
        <v>29</v>
      </c>
      <c r="B15" s="37">
        <v>644</v>
      </c>
      <c r="C15" s="18">
        <v>462</v>
      </c>
      <c r="D15" s="12">
        <v>1375000</v>
      </c>
      <c r="E15" s="66">
        <v>1375000</v>
      </c>
      <c r="F15" s="19">
        <v>1375000</v>
      </c>
    </row>
    <row r="16" spans="1:6" x14ac:dyDescent="0.25">
      <c r="A16" s="67" t="s">
        <v>10</v>
      </c>
      <c r="B16" s="37"/>
      <c r="C16" s="18"/>
      <c r="D16" s="12">
        <v>2300000</v>
      </c>
      <c r="E16" s="66">
        <v>2300000</v>
      </c>
      <c r="F16" s="19">
        <v>2300000</v>
      </c>
    </row>
    <row r="17" spans="1:9" x14ac:dyDescent="0.25">
      <c r="A17" s="67" t="s">
        <v>11</v>
      </c>
      <c r="B17" s="37"/>
      <c r="C17" s="18"/>
      <c r="D17" s="12">
        <v>2500000</v>
      </c>
      <c r="E17" s="66">
        <v>2500000</v>
      </c>
      <c r="F17" s="19">
        <v>2500000</v>
      </c>
    </row>
    <row r="18" spans="1:9" x14ac:dyDescent="0.25">
      <c r="A18" s="67" t="s">
        <v>12</v>
      </c>
      <c r="B18" s="37"/>
      <c r="C18" s="18"/>
      <c r="D18" s="12">
        <v>850000</v>
      </c>
      <c r="E18" s="66">
        <v>850000</v>
      </c>
      <c r="F18" s="19">
        <v>850000</v>
      </c>
    </row>
    <row r="19" spans="1:9" x14ac:dyDescent="0.25">
      <c r="A19" s="67" t="s">
        <v>30</v>
      </c>
      <c r="B19" s="37">
        <v>814</v>
      </c>
      <c r="C19" s="18">
        <v>278</v>
      </c>
      <c r="D19" s="12">
        <v>8790000</v>
      </c>
      <c r="E19" s="66">
        <v>2000000</v>
      </c>
      <c r="F19" s="19">
        <v>2500000</v>
      </c>
    </row>
    <row r="20" spans="1:9" x14ac:dyDescent="0.25">
      <c r="A20" s="68" t="s">
        <v>31</v>
      </c>
      <c r="B20" s="69">
        <v>2185</v>
      </c>
      <c r="C20" s="18">
        <v>112</v>
      </c>
      <c r="D20" s="70">
        <v>4000000</v>
      </c>
      <c r="E20" s="71">
        <v>4000000</v>
      </c>
      <c r="F20" s="72">
        <v>4000000</v>
      </c>
    </row>
    <row r="21" spans="1:9" x14ac:dyDescent="0.25">
      <c r="A21" s="10" t="s">
        <v>32</v>
      </c>
      <c r="B21" s="37">
        <v>1906</v>
      </c>
      <c r="C21" s="18">
        <v>311</v>
      </c>
      <c r="D21" s="12">
        <v>5400000</v>
      </c>
      <c r="E21" s="71">
        <v>5900000</v>
      </c>
      <c r="F21" s="72">
        <v>5900000</v>
      </c>
    </row>
    <row r="22" spans="1:9" hidden="1" x14ac:dyDescent="0.25">
      <c r="A22" s="10" t="s">
        <v>33</v>
      </c>
      <c r="B22" s="37">
        <v>-495</v>
      </c>
      <c r="C22" s="18">
        <v>-1069</v>
      </c>
      <c r="D22" s="12"/>
      <c r="E22" s="66"/>
      <c r="F22" s="19"/>
    </row>
    <row r="23" spans="1:9" hidden="1" x14ac:dyDescent="0.25">
      <c r="A23" s="10" t="s">
        <v>34</v>
      </c>
      <c r="B23" s="37">
        <v>586</v>
      </c>
      <c r="C23" s="18">
        <v>223</v>
      </c>
      <c r="D23" s="12"/>
      <c r="E23" s="66"/>
      <c r="F23" s="19"/>
    </row>
    <row r="24" spans="1:9" ht="15.75" thickBot="1" x14ac:dyDescent="0.3">
      <c r="A24" s="14" t="s">
        <v>35</v>
      </c>
      <c r="B24" s="38">
        <v>10651</v>
      </c>
      <c r="C24" s="73">
        <v>399</v>
      </c>
      <c r="D24" s="16">
        <v>4000000</v>
      </c>
      <c r="E24" s="74">
        <v>4300000</v>
      </c>
      <c r="F24" s="21">
        <v>4400000</v>
      </c>
    </row>
    <row r="25" spans="1:9" ht="15.75" thickBot="1" x14ac:dyDescent="0.3">
      <c r="A25" s="75" t="s">
        <v>13</v>
      </c>
      <c r="B25" s="76">
        <f>SUM(B13:B24)</f>
        <v>41852</v>
      </c>
      <c r="C25" s="77">
        <f>SUM(C13:C24)</f>
        <v>5419</v>
      </c>
      <c r="D25" s="22">
        <f>SUM(D13:D24)</f>
        <v>116612000</v>
      </c>
      <c r="E25" s="76">
        <f>SUM(E13:E24)</f>
        <v>111465000</v>
      </c>
      <c r="F25" s="78">
        <f>SUM(F13:F24)</f>
        <v>112715000</v>
      </c>
    </row>
    <row r="26" spans="1:9" x14ac:dyDescent="0.25">
      <c r="A26" s="1"/>
      <c r="C26" s="23"/>
    </row>
    <row r="27" spans="1:9" ht="15.75" thickBot="1" x14ac:dyDescent="0.3">
      <c r="A27" s="24" t="s">
        <v>14</v>
      </c>
      <c r="B27" s="23"/>
      <c r="C27" s="23"/>
    </row>
    <row r="28" spans="1:9" x14ac:dyDescent="0.25">
      <c r="A28" s="25" t="s">
        <v>15</v>
      </c>
      <c r="B28" s="79">
        <v>3500</v>
      </c>
      <c r="C28" s="80">
        <v>0</v>
      </c>
      <c r="D28" s="26">
        <v>6972000</v>
      </c>
      <c r="E28" s="81">
        <v>6960000</v>
      </c>
      <c r="F28" s="27">
        <v>7000000</v>
      </c>
    </row>
    <row r="29" spans="1:9" x14ac:dyDescent="0.25">
      <c r="A29" s="28" t="s">
        <v>16</v>
      </c>
      <c r="B29" s="82"/>
      <c r="C29" s="83"/>
      <c r="D29" s="29">
        <v>7025000</v>
      </c>
      <c r="E29" s="84">
        <v>7025000</v>
      </c>
      <c r="F29" s="30">
        <v>7025000</v>
      </c>
      <c r="I29" s="85"/>
    </row>
    <row r="30" spans="1:9" x14ac:dyDescent="0.25">
      <c r="A30" s="86" t="s">
        <v>36</v>
      </c>
      <c r="B30" s="87">
        <v>1406</v>
      </c>
      <c r="C30" s="88">
        <v>0</v>
      </c>
      <c r="D30" s="31">
        <v>35600000</v>
      </c>
      <c r="E30" s="33">
        <v>35700000</v>
      </c>
      <c r="F30" s="32">
        <v>35800000</v>
      </c>
    </row>
    <row r="31" spans="1:9" x14ac:dyDescent="0.25">
      <c r="A31" s="86" t="s">
        <v>17</v>
      </c>
      <c r="B31" s="33">
        <v>1226</v>
      </c>
      <c r="C31" s="89">
        <v>0</v>
      </c>
      <c r="D31" s="31">
        <v>0</v>
      </c>
      <c r="E31" s="33">
        <v>0</v>
      </c>
      <c r="F31" s="32">
        <v>0</v>
      </c>
    </row>
    <row r="32" spans="1:9" x14ac:dyDescent="0.25">
      <c r="A32" s="90" t="s">
        <v>18</v>
      </c>
      <c r="B32" s="33">
        <f>SUM(B34:B40)</f>
        <v>35717</v>
      </c>
      <c r="C32" s="89">
        <f>SUM(C34:C40)</f>
        <v>5623</v>
      </c>
      <c r="D32" s="33">
        <f>SUM(D34:D40)</f>
        <v>67015000</v>
      </c>
      <c r="E32" s="33">
        <f t="shared" ref="E32:F32" si="0">SUM(E34:E40)</f>
        <v>61780000</v>
      </c>
      <c r="F32" s="32">
        <f t="shared" si="0"/>
        <v>62890000</v>
      </c>
    </row>
    <row r="33" spans="1:8" x14ac:dyDescent="0.25">
      <c r="A33" s="34" t="s">
        <v>19</v>
      </c>
      <c r="B33" s="35"/>
      <c r="C33" s="35"/>
      <c r="D33" s="35"/>
      <c r="E33" s="91"/>
      <c r="F33" s="92"/>
    </row>
    <row r="34" spans="1:8" x14ac:dyDescent="0.25">
      <c r="A34" s="93" t="s">
        <v>37</v>
      </c>
      <c r="B34" s="94">
        <v>1270</v>
      </c>
      <c r="C34" s="36">
        <v>752</v>
      </c>
      <c r="D34" s="37">
        <v>53960000</v>
      </c>
      <c r="E34" s="66">
        <v>53980000</v>
      </c>
      <c r="F34" s="19">
        <v>54390000</v>
      </c>
      <c r="H34" s="85"/>
    </row>
    <row r="35" spans="1:8" x14ac:dyDescent="0.25">
      <c r="A35" s="93" t="s">
        <v>38</v>
      </c>
      <c r="B35" s="94">
        <v>33074</v>
      </c>
      <c r="C35" s="36">
        <v>4686</v>
      </c>
      <c r="D35" s="37">
        <v>1300000</v>
      </c>
      <c r="E35" s="66">
        <v>1400000</v>
      </c>
      <c r="F35" s="19">
        <v>1500000</v>
      </c>
    </row>
    <row r="36" spans="1:8" x14ac:dyDescent="0.25">
      <c r="A36" s="95" t="s">
        <v>39</v>
      </c>
      <c r="B36" s="58">
        <v>1080</v>
      </c>
      <c r="C36" s="20">
        <v>185</v>
      </c>
      <c r="D36" s="69">
        <v>4655000</v>
      </c>
      <c r="E36" s="71">
        <v>4700000</v>
      </c>
      <c r="F36" s="72">
        <v>5000000</v>
      </c>
    </row>
    <row r="37" spans="1:8" x14ac:dyDescent="0.25">
      <c r="A37" s="96" t="s">
        <v>40</v>
      </c>
      <c r="B37" s="58">
        <v>0</v>
      </c>
      <c r="C37" s="20">
        <v>0</v>
      </c>
      <c r="D37" s="69">
        <v>7100000</v>
      </c>
      <c r="E37" s="71">
        <v>1700000</v>
      </c>
      <c r="F37" s="72">
        <v>2000000</v>
      </c>
    </row>
    <row r="38" spans="1:8" x14ac:dyDescent="0.25">
      <c r="A38" s="95" t="s">
        <v>20</v>
      </c>
      <c r="B38" s="97">
        <v>0</v>
      </c>
      <c r="C38" s="98">
        <v>0</v>
      </c>
      <c r="D38" s="69">
        <v>0</v>
      </c>
      <c r="E38" s="71">
        <v>0</v>
      </c>
      <c r="F38" s="72">
        <v>0</v>
      </c>
    </row>
    <row r="39" spans="1:8" x14ac:dyDescent="0.25">
      <c r="A39" s="99" t="s">
        <v>41</v>
      </c>
      <c r="B39" s="97"/>
      <c r="C39" s="98"/>
      <c r="D39" s="38">
        <v>0</v>
      </c>
      <c r="E39" s="66">
        <v>0</v>
      </c>
      <c r="F39" s="19">
        <v>0</v>
      </c>
    </row>
    <row r="40" spans="1:8" ht="15.75" thickBot="1" x14ac:dyDescent="0.3">
      <c r="A40" s="99" t="s">
        <v>42</v>
      </c>
      <c r="B40" s="39">
        <v>293</v>
      </c>
      <c r="C40" s="100">
        <v>0</v>
      </c>
      <c r="D40" s="101">
        <v>0</v>
      </c>
      <c r="E40" s="66">
        <v>0</v>
      </c>
      <c r="F40" s="19">
        <v>0</v>
      </c>
    </row>
    <row r="41" spans="1:8" ht="15.75" hidden="1" thickBot="1" x14ac:dyDescent="0.3">
      <c r="A41" s="102" t="s">
        <v>43</v>
      </c>
      <c r="B41" s="76">
        <f>B32+B28</f>
        <v>39217</v>
      </c>
      <c r="C41" s="77">
        <f>C32+C28</f>
        <v>5623</v>
      </c>
      <c r="D41" s="76"/>
      <c r="E41" s="103"/>
      <c r="F41" s="104"/>
    </row>
    <row r="42" spans="1:8" ht="15.75" thickBot="1" x14ac:dyDescent="0.3">
      <c r="A42" s="105" t="s">
        <v>21</v>
      </c>
      <c r="B42" s="106">
        <f>B41+B30+B31</f>
        <v>41849</v>
      </c>
      <c r="C42" s="107">
        <f>C41+C30+C31</f>
        <v>5623</v>
      </c>
      <c r="D42" s="40">
        <f>SUM(D28:D32)</f>
        <v>116612000</v>
      </c>
      <c r="E42" s="76">
        <f>SUM(E28:E32)</f>
        <v>111465000</v>
      </c>
      <c r="F42" s="78">
        <f>SUM(F28:F32)</f>
        <v>112715000</v>
      </c>
    </row>
    <row r="43" spans="1:8" ht="15.75" thickBot="1" x14ac:dyDescent="0.3">
      <c r="A43" s="108" t="s">
        <v>22</v>
      </c>
      <c r="B43" s="109">
        <f>B42-B25</f>
        <v>-3</v>
      </c>
      <c r="C43" s="110">
        <f>C42-C25</f>
        <v>204</v>
      </c>
      <c r="D43" s="41">
        <f>SUM(D42-D25)</f>
        <v>0</v>
      </c>
      <c r="E43" s="111">
        <f>SUM(E42-E25)</f>
        <v>0</v>
      </c>
      <c r="F43" s="112">
        <f>SUM(F42-F25)</f>
        <v>0</v>
      </c>
    </row>
    <row r="45" spans="1:8" x14ac:dyDescent="0.25">
      <c r="A45" s="113"/>
    </row>
    <row r="46" spans="1:8" x14ac:dyDescent="0.25">
      <c r="A46"/>
    </row>
  </sheetData>
  <mergeCells count="3">
    <mergeCell ref="A3:E3"/>
    <mergeCell ref="C5:D5"/>
    <mergeCell ref="A1:F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SVR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Stoklasová</dc:creator>
  <cp:lastModifiedBy>Červenková Jana</cp:lastModifiedBy>
  <cp:lastPrinted>2024-07-31T08:13:36Z</cp:lastPrinted>
  <dcterms:created xsi:type="dcterms:W3CDTF">2023-08-02T06:56:18Z</dcterms:created>
  <dcterms:modified xsi:type="dcterms:W3CDTF">2025-11-10T13:36:22Z</dcterms:modified>
</cp:coreProperties>
</file>