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OFE\ROZPOČET, ANALÝZY\PO města\01 MZSS\MZSS 2024\Úprava rozpočtu - snížení PP\"/>
    </mc:Choice>
  </mc:AlternateContent>
  <bookViews>
    <workbookView xWindow="0" yWindow="0" windowWidth="24000" windowHeight="900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5" i="1" l="1"/>
  <c r="E48" i="1"/>
  <c r="E65" i="1" s="1"/>
  <c r="E31" i="1"/>
  <c r="E13" i="1"/>
  <c r="D31" i="1" l="1"/>
  <c r="D28" i="1"/>
  <c r="D13" i="1"/>
  <c r="C55" i="1"/>
  <c r="D55" i="1" l="1"/>
  <c r="D48" i="1"/>
  <c r="C48" i="1"/>
  <c r="E41" i="1"/>
  <c r="D41" i="1"/>
  <c r="C31" i="1"/>
  <c r="C41" i="1" s="1"/>
  <c r="E24" i="1"/>
  <c r="D24" i="1"/>
  <c r="C13" i="1"/>
  <c r="C24" i="1" s="1"/>
  <c r="C42" i="1" l="1"/>
  <c r="D65" i="1"/>
  <c r="C65" i="1"/>
  <c r="E42" i="1"/>
  <c r="D42" i="1"/>
</calcChain>
</file>

<file path=xl/sharedStrings.xml><?xml version="1.0" encoding="utf-8"?>
<sst xmlns="http://schemas.openxmlformats.org/spreadsheetml/2006/main" count="67" uniqueCount="67">
  <si>
    <t>Městské zařízení sociálních služeb</t>
  </si>
  <si>
    <t>IČO: 477 01 277</t>
  </si>
  <si>
    <t>skutečnost</t>
  </si>
  <si>
    <t>NÁKLADY ORGANIZACE</t>
  </si>
  <si>
    <t>Mzdové náklady - mzdové nákl. (521/1)</t>
  </si>
  <si>
    <t xml:space="preserve">                              - ost.osob. nákl.(521/2)</t>
  </si>
  <si>
    <t>Zákonné  soc. a zdrav. pojištění (524)</t>
  </si>
  <si>
    <t>Zákonné sociální náklady (FKSP - 527)</t>
  </si>
  <si>
    <t>Jiné sociální náklady (528)</t>
  </si>
  <si>
    <t>OSOBNÍ NÁKLADY CELKEM</t>
  </si>
  <si>
    <t>Spotřeba materiálu - 501</t>
  </si>
  <si>
    <t>Energie</t>
  </si>
  <si>
    <t>Spotřeba TU a TUV</t>
  </si>
  <si>
    <t>Spotřeba el.energie</t>
  </si>
  <si>
    <t>Spotřeba plynu</t>
  </si>
  <si>
    <t>Vodné a stočné</t>
  </si>
  <si>
    <t>Opravy a údržba - 511</t>
  </si>
  <si>
    <t>Odpisy - 551</t>
  </si>
  <si>
    <t>Ostatní náklady - 5xx</t>
  </si>
  <si>
    <t>Ostatní služby - 518</t>
  </si>
  <si>
    <t xml:space="preserve">  Náklady celkem</t>
  </si>
  <si>
    <t>VÝNOSY ORGANIZACE</t>
  </si>
  <si>
    <t>Provozní příspěvek</t>
  </si>
  <si>
    <t>Účelově vázané finanční prostředky podléh.vyúč.</t>
  </si>
  <si>
    <t xml:space="preserve">Neinvestiční transfer z KK, SR, EU </t>
  </si>
  <si>
    <t>Úřad práce</t>
  </si>
  <si>
    <t>Výnosy bez příspěvku</t>
  </si>
  <si>
    <t>z toho:</t>
  </si>
  <si>
    <t>Tržby z prodeje služeb - 602</t>
  </si>
  <si>
    <t>Tržby z pronájmu a ost. (603,609,641,649,662)</t>
  </si>
  <si>
    <t>Použití FI na opravy a údržbu + FKSP - 648</t>
  </si>
  <si>
    <t xml:space="preserve">Nekrytí FI </t>
  </si>
  <si>
    <t>Transferový podíl</t>
  </si>
  <si>
    <t>Použití fondu odměn - 648</t>
  </si>
  <si>
    <t xml:space="preserve">Použití rezervního fondu </t>
  </si>
  <si>
    <t xml:space="preserve">  Výnosy celkem</t>
  </si>
  <si>
    <t>Výsledek hospodaření</t>
  </si>
  <si>
    <r>
      <t xml:space="preserve">Počet  </t>
    </r>
    <r>
      <rPr>
        <i/>
        <sz val="10"/>
        <rFont val="Calibri"/>
        <family val="2"/>
        <charset val="238"/>
      </rPr>
      <t>ZAMĚSTNANCŮ :</t>
    </r>
    <r>
      <rPr>
        <sz val="10"/>
        <rFont val="Calibri"/>
        <family val="2"/>
        <charset val="238"/>
      </rPr>
      <t xml:space="preserve"> </t>
    </r>
  </si>
  <si>
    <t>Použití fondu investic v tis. Kč</t>
  </si>
  <si>
    <t>počáteční stav</t>
  </si>
  <si>
    <t>příjmy - celkem</t>
  </si>
  <si>
    <t>odpisy</t>
  </si>
  <si>
    <t>transferový podíl z dotace MMR odpočet odpisů</t>
  </si>
  <si>
    <t>invest.dotace z MMR</t>
  </si>
  <si>
    <t>investiční příspěvek města</t>
  </si>
  <si>
    <t>výdaje - celkem</t>
  </si>
  <si>
    <t>nákup automobilů</t>
  </si>
  <si>
    <t>gastro, prádelenské</t>
  </si>
  <si>
    <t>ostatní invest.náklady (stroje, zařízení)</t>
  </si>
  <si>
    <t>opravy a údržba</t>
  </si>
  <si>
    <t>nekrytí fondu</t>
  </si>
  <si>
    <t>vratka NFV</t>
  </si>
  <si>
    <t>konečný stav</t>
  </si>
  <si>
    <t>plán 2024</t>
  </si>
  <si>
    <t>Rozpočet na rok 2024</t>
  </si>
  <si>
    <t>úpr. rozpočtu</t>
  </si>
  <si>
    <t>Prodané zboží - 5xx</t>
  </si>
  <si>
    <t>Jiné ostatní výnosy - 6xx</t>
  </si>
  <si>
    <t>skut.2023</t>
  </si>
  <si>
    <t>tvorba z prodeje majetku</t>
  </si>
  <si>
    <t>oprava odpisů-minulé období</t>
  </si>
  <si>
    <t xml:space="preserve">   projekt kotelna, zař.recepce</t>
  </si>
  <si>
    <t>uprav.rozpoč.</t>
  </si>
  <si>
    <t>úpr.plánu 2024</t>
  </si>
  <si>
    <t>kamerový systém Severní, Sedlecká</t>
  </si>
  <si>
    <t>server Východní 16</t>
  </si>
  <si>
    <t>v tis.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</si>
</sst>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9" x14ac:knownFonts="1">
    <font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i/>
      <sz val="10"/>
      <name val="Calibri"/>
      <family val="2"/>
      <charset val="238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</font>
    <font>
      <sz val="10"/>
      <color indexed="8"/>
      <name val="Calibri"/>
      <family val="2"/>
      <charset val="238"/>
    </font>
    <font>
      <b/>
      <i/>
      <sz val="10"/>
      <color indexed="8"/>
      <name val="Calibri"/>
      <family val="2"/>
      <charset val="238"/>
    </font>
    <font>
      <i/>
      <sz val="1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160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right"/>
    </xf>
    <xf numFmtId="0" fontId="4" fillId="0" borderId="3" xfId="0" applyFont="1" applyBorder="1" applyAlignment="1">
      <alignment vertical="center"/>
    </xf>
    <xf numFmtId="3" fontId="6" fillId="0" borderId="5" xfId="0" applyNumberFormat="1" applyFont="1" applyBorder="1" applyAlignment="1">
      <alignment horizontal="center" vertical="center" wrapText="1"/>
    </xf>
    <xf numFmtId="3" fontId="7" fillId="0" borderId="8" xfId="0" applyNumberFormat="1" applyFont="1" applyBorder="1" applyAlignment="1">
      <alignment horizontal="center" vertical="center"/>
    </xf>
    <xf numFmtId="3" fontId="7" fillId="0" borderId="4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3" fontId="6" fillId="0" borderId="10" xfId="0" applyNumberFormat="1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0" fillId="0" borderId="13" xfId="1" applyFont="1" applyBorder="1" applyAlignment="1">
      <alignment vertical="center"/>
    </xf>
    <xf numFmtId="3" fontId="10" fillId="0" borderId="4" xfId="0" applyNumberFormat="1" applyFont="1" applyBorder="1" applyAlignment="1">
      <alignment vertical="center"/>
    </xf>
    <xf numFmtId="3" fontId="10" fillId="0" borderId="14" xfId="0" applyNumberFormat="1" applyFont="1" applyBorder="1" applyAlignment="1">
      <alignment vertical="center"/>
    </xf>
    <xf numFmtId="0" fontId="10" fillId="0" borderId="16" xfId="1" applyFont="1" applyBorder="1" applyAlignment="1">
      <alignment vertical="center"/>
    </xf>
    <xf numFmtId="3" fontId="10" fillId="0" borderId="17" xfId="0" applyNumberFormat="1" applyFont="1" applyBorder="1" applyAlignment="1">
      <alignment vertical="center"/>
    </xf>
    <xf numFmtId="3" fontId="10" fillId="0" borderId="18" xfId="0" applyNumberFormat="1" applyFont="1" applyBorder="1" applyAlignment="1">
      <alignment vertical="center"/>
    </xf>
    <xf numFmtId="0" fontId="10" fillId="0" borderId="21" xfId="1" applyFont="1" applyBorder="1" applyAlignment="1">
      <alignment vertical="center"/>
    </xf>
    <xf numFmtId="3" fontId="10" fillId="3" borderId="17" xfId="0" applyNumberFormat="1" applyFont="1" applyFill="1" applyBorder="1" applyAlignment="1">
      <alignment vertical="center"/>
    </xf>
    <xf numFmtId="3" fontId="10" fillId="0" borderId="22" xfId="0" applyNumberFormat="1" applyFont="1" applyBorder="1" applyAlignment="1">
      <alignment vertical="center"/>
    </xf>
    <xf numFmtId="0" fontId="12" fillId="2" borderId="1" xfId="1" applyFont="1" applyFill="1" applyBorder="1" applyAlignment="1">
      <alignment vertical="center"/>
    </xf>
    <xf numFmtId="3" fontId="7" fillId="2" borderId="2" xfId="0" applyNumberFormat="1" applyFont="1" applyFill="1" applyBorder="1" applyAlignment="1">
      <alignment vertical="center"/>
    </xf>
    <xf numFmtId="3" fontId="7" fillId="2" borderId="25" xfId="0" applyNumberFormat="1" applyFont="1" applyFill="1" applyBorder="1" applyAlignment="1">
      <alignment vertical="center"/>
    </xf>
    <xf numFmtId="0" fontId="4" fillId="0" borderId="13" xfId="0" applyFont="1" applyBorder="1" applyAlignment="1">
      <alignment vertical="center"/>
    </xf>
    <xf numFmtId="3" fontId="13" fillId="3" borderId="15" xfId="0" applyNumberFormat="1" applyFont="1" applyFill="1" applyBorder="1" applyAlignment="1">
      <alignment vertical="center"/>
    </xf>
    <xf numFmtId="3" fontId="13" fillId="3" borderId="27" xfId="0" applyNumberFormat="1" applyFont="1" applyFill="1" applyBorder="1" applyAlignment="1">
      <alignment vertical="center"/>
    </xf>
    <xf numFmtId="0" fontId="4" fillId="0" borderId="16" xfId="0" applyFont="1" applyBorder="1" applyAlignment="1">
      <alignment vertical="center"/>
    </xf>
    <xf numFmtId="3" fontId="13" fillId="3" borderId="19" xfId="0" applyNumberFormat="1" applyFont="1" applyFill="1" applyBorder="1" applyAlignment="1">
      <alignment vertical="center"/>
    </xf>
    <xf numFmtId="0" fontId="10" fillId="4" borderId="16" xfId="1" applyFont="1" applyFill="1" applyBorder="1"/>
    <xf numFmtId="3" fontId="13" fillId="4" borderId="19" xfId="0" applyNumberFormat="1" applyFont="1" applyFill="1" applyBorder="1" applyAlignment="1">
      <alignment vertical="center"/>
    </xf>
    <xf numFmtId="3" fontId="10" fillId="4" borderId="18" xfId="0" applyNumberFormat="1" applyFont="1" applyFill="1" applyBorder="1" applyAlignment="1">
      <alignment vertical="center"/>
    </xf>
    <xf numFmtId="0" fontId="10" fillId="0" borderId="30" xfId="1" applyFont="1" applyBorder="1" applyAlignment="1">
      <alignment vertical="center"/>
    </xf>
    <xf numFmtId="3" fontId="13" fillId="0" borderId="17" xfId="0" applyNumberFormat="1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3" fontId="8" fillId="0" borderId="2" xfId="0" applyNumberFormat="1" applyFont="1" applyBorder="1" applyAlignment="1">
      <alignment vertical="center"/>
    </xf>
    <xf numFmtId="3" fontId="8" fillId="0" borderId="25" xfId="0" applyNumberFormat="1" applyFont="1" applyBorder="1" applyAlignment="1">
      <alignment vertical="center"/>
    </xf>
    <xf numFmtId="3" fontId="4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7" fillId="2" borderId="13" xfId="0" applyFont="1" applyFill="1" applyBorder="1" applyAlignment="1">
      <alignment vertical="center"/>
    </xf>
    <xf numFmtId="3" fontId="12" fillId="2" borderId="31" xfId="0" applyNumberFormat="1" applyFont="1" applyFill="1" applyBorder="1" applyAlignment="1">
      <alignment vertical="center"/>
    </xf>
    <xf numFmtId="3" fontId="12" fillId="2" borderId="32" xfId="0" applyNumberFormat="1" applyFont="1" applyFill="1" applyBorder="1" applyAlignment="1">
      <alignment vertical="center"/>
    </xf>
    <xf numFmtId="0" fontId="7" fillId="2" borderId="34" xfId="0" applyFont="1" applyFill="1" applyBorder="1" applyAlignment="1">
      <alignment vertical="center"/>
    </xf>
    <xf numFmtId="3" fontId="12" fillId="2" borderId="0" xfId="0" applyNumberFormat="1" applyFont="1" applyFill="1" applyAlignment="1">
      <alignment vertical="center"/>
    </xf>
    <xf numFmtId="3" fontId="12" fillId="2" borderId="35" xfId="0" applyNumberFormat="1" applyFont="1" applyFill="1" applyBorder="1" applyAlignment="1">
      <alignment vertical="center"/>
    </xf>
    <xf numFmtId="0" fontId="7" fillId="0" borderId="21" xfId="0" applyFont="1" applyBorder="1" applyAlignment="1">
      <alignment vertical="center"/>
    </xf>
    <xf numFmtId="3" fontId="12" fillId="0" borderId="17" xfId="0" applyNumberFormat="1" applyFont="1" applyBorder="1" applyAlignment="1">
      <alignment vertical="center"/>
    </xf>
    <xf numFmtId="3" fontId="12" fillId="3" borderId="37" xfId="0" applyNumberFormat="1" applyFont="1" applyFill="1" applyBorder="1" applyAlignment="1">
      <alignment vertical="center"/>
    </xf>
    <xf numFmtId="3" fontId="7" fillId="0" borderId="19" xfId="0" applyNumberFormat="1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3" fontId="7" fillId="0" borderId="37" xfId="0" applyNumberFormat="1" applyFont="1" applyBorder="1" applyAlignment="1">
      <alignment vertical="center"/>
    </xf>
    <xf numFmtId="0" fontId="15" fillId="0" borderId="16" xfId="0" applyFont="1" applyBorder="1" applyAlignment="1">
      <alignment horizontal="left" vertical="center"/>
    </xf>
    <xf numFmtId="0" fontId="16" fillId="5" borderId="19" xfId="0" applyFont="1" applyFill="1" applyBorder="1" applyAlignment="1">
      <alignment horizontal="left" vertical="center"/>
    </xf>
    <xf numFmtId="3" fontId="13" fillId="0" borderId="19" xfId="0" applyNumberFormat="1" applyFont="1" applyBorder="1" applyAlignment="1">
      <alignment vertical="center"/>
    </xf>
    <xf numFmtId="3" fontId="13" fillId="0" borderId="37" xfId="0" applyNumberFormat="1" applyFont="1" applyBorder="1" applyAlignment="1">
      <alignment vertical="center"/>
    </xf>
    <xf numFmtId="0" fontId="10" fillId="0" borderId="16" xfId="0" applyFont="1" applyBorder="1" applyAlignment="1">
      <alignment horizontal="left" vertical="center"/>
    </xf>
    <xf numFmtId="0" fontId="10" fillId="6" borderId="16" xfId="1" applyFont="1" applyFill="1" applyBorder="1" applyAlignment="1">
      <alignment vertical="center"/>
    </xf>
    <xf numFmtId="3" fontId="4" fillId="6" borderId="17" xfId="0" applyNumberFormat="1" applyFont="1" applyFill="1" applyBorder="1" applyAlignment="1">
      <alignment vertical="center"/>
    </xf>
    <xf numFmtId="3" fontId="13" fillId="6" borderId="37" xfId="0" applyNumberFormat="1" applyFont="1" applyFill="1" applyBorder="1" applyAlignment="1">
      <alignment vertical="center"/>
    </xf>
    <xf numFmtId="3" fontId="4" fillId="0" borderId="17" xfId="0" applyNumberFormat="1" applyFont="1" applyBorder="1" applyAlignment="1">
      <alignment vertical="center"/>
    </xf>
    <xf numFmtId="3" fontId="13" fillId="0" borderId="38" xfId="0" applyNumberFormat="1" applyFont="1" applyBorder="1" applyAlignment="1">
      <alignment vertical="center"/>
    </xf>
    <xf numFmtId="0" fontId="10" fillId="3" borderId="21" xfId="1" applyFont="1" applyFill="1" applyBorder="1" applyAlignment="1">
      <alignment vertical="center"/>
    </xf>
    <xf numFmtId="3" fontId="4" fillId="3" borderId="17" xfId="0" applyNumberFormat="1" applyFont="1" applyFill="1" applyBorder="1" applyAlignment="1">
      <alignment vertical="center"/>
    </xf>
    <xf numFmtId="3" fontId="13" fillId="3" borderId="38" xfId="0" applyNumberFormat="1" applyFont="1" applyFill="1" applyBorder="1" applyAlignment="1">
      <alignment vertical="center"/>
    </xf>
    <xf numFmtId="0" fontId="6" fillId="0" borderId="1" xfId="1" applyFont="1" applyBorder="1" applyAlignment="1">
      <alignment vertical="center"/>
    </xf>
    <xf numFmtId="3" fontId="8" fillId="3" borderId="40" xfId="0" applyNumberFormat="1" applyFont="1" applyFill="1" applyBorder="1" applyAlignment="1">
      <alignment vertical="center"/>
    </xf>
    <xf numFmtId="0" fontId="7" fillId="7" borderId="1" xfId="0" applyFont="1" applyFill="1" applyBorder="1" applyAlignment="1">
      <alignment vertical="center"/>
    </xf>
    <xf numFmtId="3" fontId="7" fillId="7" borderId="2" xfId="0" applyNumberFormat="1" applyFont="1" applyFill="1" applyBorder="1" applyAlignment="1">
      <alignment vertical="center"/>
    </xf>
    <xf numFmtId="3" fontId="8" fillId="7" borderId="40" xfId="0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3" fontId="7" fillId="0" borderId="0" xfId="0" applyNumberFormat="1" applyFont="1" applyAlignment="1">
      <alignment vertical="center"/>
    </xf>
    <xf numFmtId="3" fontId="8" fillId="0" borderId="0" xfId="0" applyNumberFormat="1" applyFont="1" applyAlignment="1">
      <alignment vertical="center"/>
    </xf>
    <xf numFmtId="0" fontId="10" fillId="2" borderId="1" xfId="1" applyFont="1" applyFill="1" applyBorder="1" applyAlignment="1">
      <alignment vertical="center"/>
    </xf>
    <xf numFmtId="3" fontId="10" fillId="2" borderId="2" xfId="1" applyNumberFormat="1" applyFont="1" applyFill="1" applyBorder="1" applyAlignment="1">
      <alignment vertical="center"/>
    </xf>
    <xf numFmtId="164" fontId="10" fillId="2" borderId="2" xfId="1" applyNumberFormat="1" applyFont="1" applyFill="1" applyBorder="1" applyAlignment="1">
      <alignment vertical="center"/>
    </xf>
    <xf numFmtId="0" fontId="7" fillId="7" borderId="1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0" fontId="4" fillId="7" borderId="41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vertical="center"/>
    </xf>
    <xf numFmtId="0" fontId="7" fillId="3" borderId="7" xfId="0" applyFont="1" applyFill="1" applyBorder="1" applyAlignment="1">
      <alignment vertical="center"/>
    </xf>
    <xf numFmtId="3" fontId="7" fillId="0" borderId="12" xfId="0" applyNumberFormat="1" applyFont="1" applyBorder="1" applyAlignment="1">
      <alignment horizontal="right" vertical="center"/>
    </xf>
    <xf numFmtId="0" fontId="15" fillId="3" borderId="43" xfId="0" applyFont="1" applyFill="1" applyBorder="1" applyAlignment="1">
      <alignment vertical="center"/>
    </xf>
    <xf numFmtId="0" fontId="15" fillId="3" borderId="44" xfId="0" applyFont="1" applyFill="1" applyBorder="1" applyAlignment="1">
      <alignment vertical="center"/>
    </xf>
    <xf numFmtId="3" fontId="15" fillId="3" borderId="36" xfId="0" applyNumberFormat="1" applyFont="1" applyFill="1" applyBorder="1" applyAlignment="1">
      <alignment horizontal="right" vertical="center"/>
    </xf>
    <xf numFmtId="0" fontId="11" fillId="4" borderId="16" xfId="0" applyFont="1" applyFill="1" applyBorder="1" applyAlignment="1">
      <alignment horizontal="left" vertical="center" indent="1"/>
    </xf>
    <xf numFmtId="0" fontId="11" fillId="4" borderId="19" xfId="0" applyFont="1" applyFill="1" applyBorder="1" applyAlignment="1">
      <alignment vertical="center"/>
    </xf>
    <xf numFmtId="3" fontId="11" fillId="4" borderId="20" xfId="0" applyNumberFormat="1" applyFont="1" applyFill="1" applyBorder="1" applyAlignment="1">
      <alignment horizontal="right" vertical="center"/>
    </xf>
    <xf numFmtId="0" fontId="4" fillId="3" borderId="16" xfId="0" applyFont="1" applyFill="1" applyBorder="1" applyAlignment="1">
      <alignment horizontal="left" vertical="center" indent="1"/>
    </xf>
    <xf numFmtId="0" fontId="18" fillId="3" borderId="19" xfId="0" applyFont="1" applyFill="1" applyBorder="1" applyAlignment="1">
      <alignment vertical="center"/>
    </xf>
    <xf numFmtId="3" fontId="11" fillId="3" borderId="20" xfId="0" applyNumberFormat="1" applyFont="1" applyFill="1" applyBorder="1" applyAlignment="1">
      <alignment horizontal="right" vertical="center"/>
    </xf>
    <xf numFmtId="0" fontId="11" fillId="8" borderId="16" xfId="0" applyFont="1" applyFill="1" applyBorder="1" applyAlignment="1">
      <alignment horizontal="left" vertical="center" indent="1"/>
    </xf>
    <xf numFmtId="0" fontId="11" fillId="8" borderId="19" xfId="0" applyFont="1" applyFill="1" applyBorder="1" applyAlignment="1">
      <alignment vertical="center"/>
    </xf>
    <xf numFmtId="3" fontId="11" fillId="8" borderId="20" xfId="0" applyNumberFormat="1" applyFont="1" applyFill="1" applyBorder="1" applyAlignment="1">
      <alignment horizontal="right" vertical="center"/>
    </xf>
    <xf numFmtId="0" fontId="18" fillId="3" borderId="16" xfId="0" applyFont="1" applyFill="1" applyBorder="1" applyAlignment="1">
      <alignment vertical="center"/>
    </xf>
    <xf numFmtId="3" fontId="15" fillId="3" borderId="20" xfId="0" applyNumberFormat="1" applyFont="1" applyFill="1" applyBorder="1" applyAlignment="1">
      <alignment horizontal="right" vertical="center"/>
    </xf>
    <xf numFmtId="0" fontId="4" fillId="9" borderId="16" xfId="0" applyFont="1" applyFill="1" applyBorder="1" applyAlignment="1">
      <alignment horizontal="left" vertical="center" indent="1"/>
    </xf>
    <xf numFmtId="0" fontId="4" fillId="9" borderId="19" xfId="0" applyFont="1" applyFill="1" applyBorder="1" applyAlignment="1">
      <alignment vertical="center"/>
    </xf>
    <xf numFmtId="3" fontId="4" fillId="9" borderId="20" xfId="0" applyNumberFormat="1" applyFont="1" applyFill="1" applyBorder="1" applyAlignment="1">
      <alignment horizontal="right" vertical="center"/>
    </xf>
    <xf numFmtId="0" fontId="4" fillId="6" borderId="21" xfId="0" applyFont="1" applyFill="1" applyBorder="1" applyAlignment="1">
      <alignment horizontal="left" vertical="center" indent="1"/>
    </xf>
    <xf numFmtId="0" fontId="4" fillId="6" borderId="17" xfId="0" applyFont="1" applyFill="1" applyBorder="1" applyAlignment="1">
      <alignment vertical="center"/>
    </xf>
    <xf numFmtId="3" fontId="4" fillId="6" borderId="39" xfId="0" applyNumberFormat="1" applyFont="1" applyFill="1" applyBorder="1" applyAlignment="1">
      <alignment horizontal="right" vertical="center"/>
    </xf>
    <xf numFmtId="0" fontId="4" fillId="0" borderId="30" xfId="0" applyFont="1" applyBorder="1" applyAlignment="1">
      <alignment horizontal="left" vertical="center" indent="1"/>
    </xf>
    <xf numFmtId="0" fontId="4" fillId="0" borderId="23" xfId="0" applyFont="1" applyBorder="1" applyAlignment="1">
      <alignment vertical="center"/>
    </xf>
    <xf numFmtId="3" fontId="4" fillId="0" borderId="24" xfId="0" applyNumberFormat="1" applyFont="1" applyBorder="1" applyAlignment="1">
      <alignment horizontal="right" vertical="center"/>
    </xf>
    <xf numFmtId="0" fontId="7" fillId="3" borderId="1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3" fontId="8" fillId="0" borderId="41" xfId="0" applyNumberFormat="1" applyFont="1" applyBorder="1" applyAlignment="1">
      <alignment horizontal="right" vertical="center"/>
    </xf>
    <xf numFmtId="0" fontId="4" fillId="3" borderId="16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/>
    <xf numFmtId="0" fontId="4" fillId="0" borderId="43" xfId="0" applyFont="1" applyBorder="1" applyAlignment="1">
      <alignment horizontal="left" vertical="center"/>
    </xf>
    <xf numFmtId="3" fontId="7" fillId="2" borderId="33" xfId="0" applyNumberFormat="1" applyFont="1" applyFill="1" applyBorder="1" applyAlignment="1">
      <alignment vertical="center"/>
    </xf>
    <xf numFmtId="3" fontId="7" fillId="2" borderId="44" xfId="0" applyNumberFormat="1" applyFont="1" applyFill="1" applyBorder="1" applyAlignment="1">
      <alignment vertical="center"/>
    </xf>
    <xf numFmtId="3" fontId="7" fillId="0" borderId="27" xfId="0" applyNumberFormat="1" applyFont="1" applyBorder="1" applyAlignment="1">
      <alignment vertical="center"/>
    </xf>
    <xf numFmtId="3" fontId="7" fillId="2" borderId="45" xfId="0" applyNumberFormat="1" applyFont="1" applyFill="1" applyBorder="1" applyAlignment="1">
      <alignment vertical="center"/>
    </xf>
    <xf numFmtId="3" fontId="7" fillId="2" borderId="46" xfId="0" applyNumberFormat="1" applyFont="1" applyFill="1" applyBorder="1" applyAlignment="1">
      <alignment vertical="center"/>
    </xf>
    <xf numFmtId="3" fontId="7" fillId="0" borderId="47" xfId="0" applyNumberFormat="1" applyFont="1" applyBorder="1" applyAlignment="1">
      <alignment vertical="center"/>
    </xf>
    <xf numFmtId="2" fontId="10" fillId="2" borderId="42" xfId="1" applyNumberFormat="1" applyFont="1" applyFill="1" applyBorder="1" applyAlignment="1">
      <alignment vertical="center"/>
    </xf>
    <xf numFmtId="2" fontId="10" fillId="2" borderId="41" xfId="1" applyNumberFormat="1" applyFont="1" applyFill="1" applyBorder="1" applyAlignment="1">
      <alignment horizontal="center" vertical="center"/>
    </xf>
    <xf numFmtId="0" fontId="5" fillId="0" borderId="7" xfId="0" applyFont="1" applyBorder="1" applyAlignment="1">
      <alignment horizontal="right" vertical="center"/>
    </xf>
    <xf numFmtId="0" fontId="4" fillId="0" borderId="26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3" fontId="11" fillId="0" borderId="33" xfId="0" applyNumberFormat="1" applyFont="1" applyBorder="1" applyAlignment="1">
      <alignment vertical="center"/>
    </xf>
    <xf numFmtId="3" fontId="11" fillId="0" borderId="27" xfId="0" applyNumberFormat="1" applyFont="1" applyBorder="1" applyAlignment="1">
      <alignment vertical="center"/>
    </xf>
    <xf numFmtId="3" fontId="11" fillId="0" borderId="49" xfId="0" applyNumberFormat="1" applyFont="1" applyBorder="1" applyAlignment="1">
      <alignment vertical="center"/>
    </xf>
    <xf numFmtId="3" fontId="7" fillId="2" borderId="1" xfId="0" applyNumberFormat="1" applyFont="1" applyFill="1" applyBorder="1" applyAlignment="1">
      <alignment vertical="center"/>
    </xf>
    <xf numFmtId="3" fontId="4" fillId="0" borderId="33" xfId="0" applyNumberFormat="1" applyFont="1" applyBorder="1" applyAlignment="1">
      <alignment vertical="center"/>
    </xf>
    <xf numFmtId="3" fontId="4" fillId="0" borderId="27" xfId="0" applyNumberFormat="1" applyFont="1" applyBorder="1" applyAlignment="1">
      <alignment vertical="center"/>
    </xf>
    <xf numFmtId="3" fontId="4" fillId="4" borderId="27" xfId="0" applyNumberFormat="1" applyFont="1" applyFill="1" applyBorder="1" applyAlignment="1">
      <alignment vertical="center"/>
    </xf>
    <xf numFmtId="3" fontId="4" fillId="0" borderId="49" xfId="0" applyNumberFormat="1" applyFont="1" applyBorder="1" applyAlignment="1">
      <alignment vertical="center"/>
    </xf>
    <xf numFmtId="3" fontId="8" fillId="0" borderId="1" xfId="0" applyNumberFormat="1" applyFont="1" applyBorder="1" applyAlignment="1">
      <alignment vertical="center"/>
    </xf>
    <xf numFmtId="0" fontId="7" fillId="0" borderId="50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3" fontId="11" fillId="0" borderId="45" xfId="0" applyNumberFormat="1" applyFont="1" applyBorder="1" applyAlignment="1">
      <alignment vertical="center"/>
    </xf>
    <xf numFmtId="3" fontId="11" fillId="0" borderId="47" xfId="0" applyNumberFormat="1" applyFont="1" applyBorder="1" applyAlignment="1">
      <alignment vertical="center"/>
    </xf>
    <xf numFmtId="3" fontId="11" fillId="0" borderId="52" xfId="0" applyNumberFormat="1" applyFont="1" applyBorder="1" applyAlignment="1">
      <alignment vertical="center"/>
    </xf>
    <xf numFmtId="3" fontId="7" fillId="2" borderId="48" xfId="0" applyNumberFormat="1" applyFont="1" applyFill="1" applyBorder="1" applyAlignment="1">
      <alignment vertical="center"/>
    </xf>
    <xf numFmtId="3" fontId="4" fillId="0" borderId="45" xfId="0" applyNumberFormat="1" applyFont="1" applyBorder="1" applyAlignment="1">
      <alignment vertical="center"/>
    </xf>
    <xf numFmtId="3" fontId="4" fillId="0" borderId="47" xfId="0" applyNumberFormat="1" applyFont="1" applyBorder="1" applyAlignment="1">
      <alignment vertical="center"/>
    </xf>
    <xf numFmtId="3" fontId="4" fillId="4" borderId="47" xfId="0" applyNumberFormat="1" applyFont="1" applyFill="1" applyBorder="1" applyAlignment="1">
      <alignment vertical="center"/>
    </xf>
    <xf numFmtId="3" fontId="4" fillId="0" borderId="52" xfId="0" applyNumberFormat="1" applyFont="1" applyBorder="1" applyAlignment="1">
      <alignment vertical="center"/>
    </xf>
    <xf numFmtId="3" fontId="8" fillId="0" borderId="48" xfId="0" applyNumberFormat="1" applyFont="1" applyBorder="1" applyAlignment="1">
      <alignment vertical="center"/>
    </xf>
    <xf numFmtId="3" fontId="8" fillId="3" borderId="41" xfId="0" applyNumberFormat="1" applyFont="1" applyFill="1" applyBorder="1" applyAlignment="1">
      <alignment vertical="center"/>
    </xf>
    <xf numFmtId="3" fontId="8" fillId="7" borderId="41" xfId="0" applyNumberFormat="1" applyFont="1" applyFill="1" applyBorder="1" applyAlignment="1">
      <alignment vertical="center"/>
    </xf>
    <xf numFmtId="3" fontId="4" fillId="6" borderId="53" xfId="0" applyNumberFormat="1" applyFont="1" applyFill="1" applyBorder="1" applyAlignment="1">
      <alignment vertical="center"/>
    </xf>
    <xf numFmtId="3" fontId="4" fillId="0" borderId="53" xfId="0" applyNumberFormat="1" applyFont="1" applyBorder="1" applyAlignment="1">
      <alignment vertical="center"/>
    </xf>
    <xf numFmtId="3" fontId="4" fillId="3" borderId="53" xfId="0" applyNumberFormat="1" applyFont="1" applyFill="1" applyBorder="1" applyAlignment="1">
      <alignment vertical="center"/>
    </xf>
    <xf numFmtId="0" fontId="16" fillId="5" borderId="47" xfId="0" applyFont="1" applyFill="1" applyBorder="1" applyAlignment="1">
      <alignment horizontal="left" vertical="center"/>
    </xf>
    <xf numFmtId="3" fontId="4" fillId="6" borderId="54" xfId="0" applyNumberFormat="1" applyFont="1" applyFill="1" applyBorder="1" applyAlignment="1">
      <alignment vertical="center"/>
    </xf>
    <xf numFmtId="3" fontId="4" fillId="0" borderId="54" xfId="0" applyNumberFormat="1" applyFont="1" applyBorder="1" applyAlignment="1">
      <alignment vertical="center"/>
    </xf>
    <xf numFmtId="3" fontId="4" fillId="3" borderId="54" xfId="0" applyNumberFormat="1" applyFont="1" applyFill="1" applyBorder="1" applyAlignment="1">
      <alignment vertical="center"/>
    </xf>
    <xf numFmtId="3" fontId="4" fillId="3" borderId="52" xfId="0" applyNumberFormat="1" applyFont="1" applyFill="1" applyBorder="1" applyAlignment="1">
      <alignment vertic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topLeftCell="A25" workbookViewId="0">
      <selection activeCell="E27" sqref="E27:E40"/>
    </sheetView>
  </sheetViews>
  <sheetFormatPr defaultRowHeight="15" x14ac:dyDescent="0.25"/>
  <cols>
    <col min="1" max="1" width="24.28515625" customWidth="1"/>
    <col min="2" max="2" width="16.140625" customWidth="1"/>
    <col min="3" max="3" width="13.7109375" customWidth="1"/>
    <col min="4" max="4" width="12.42578125" customWidth="1"/>
    <col min="5" max="5" width="13" customWidth="1"/>
    <col min="6" max="6" width="0.42578125" customWidth="1"/>
  </cols>
  <sheetData>
    <row r="1" spans="1:6" ht="19.5" thickBot="1" x14ac:dyDescent="0.3">
      <c r="A1" s="124" t="s">
        <v>54</v>
      </c>
      <c r="B1" s="125"/>
      <c r="C1" s="125"/>
      <c r="D1" s="125"/>
      <c r="E1" s="125"/>
      <c r="F1" s="126"/>
    </row>
    <row r="2" spans="1:6" ht="8.25" customHeight="1" thickBot="1" x14ac:dyDescent="0.3">
      <c r="A2" s="109"/>
      <c r="B2" s="109"/>
      <c r="C2" s="110"/>
      <c r="D2" s="110"/>
      <c r="E2" s="110"/>
    </row>
    <row r="3" spans="1:6" ht="16.5" thickBot="1" x14ac:dyDescent="0.3">
      <c r="A3" s="127" t="s">
        <v>0</v>
      </c>
      <c r="B3" s="128"/>
      <c r="C3" s="128"/>
      <c r="D3" s="128"/>
      <c r="E3" s="128"/>
      <c r="F3" s="129"/>
    </row>
    <row r="4" spans="1:6" x14ac:dyDescent="0.25">
      <c r="A4" s="1" t="s">
        <v>1</v>
      </c>
      <c r="B4" s="2"/>
    </row>
    <row r="5" spans="1:6" ht="11.25" customHeight="1" thickBot="1" x14ac:dyDescent="0.3">
      <c r="A5" s="3"/>
      <c r="B5" s="120" t="s">
        <v>66</v>
      </c>
      <c r="C5" s="120"/>
      <c r="D5" s="120"/>
      <c r="E5" s="120"/>
      <c r="F5" s="4"/>
    </row>
    <row r="6" spans="1:6" x14ac:dyDescent="0.25">
      <c r="A6" s="5"/>
      <c r="B6" s="6"/>
      <c r="C6" s="7" t="s">
        <v>2</v>
      </c>
      <c r="D6" s="8" t="s">
        <v>62</v>
      </c>
      <c r="E6" s="139" t="s">
        <v>55</v>
      </c>
    </row>
    <row r="7" spans="1:6" ht="15.75" thickBot="1" x14ac:dyDescent="0.3">
      <c r="A7" s="9" t="s">
        <v>3</v>
      </c>
      <c r="B7" s="10"/>
      <c r="C7" s="11">
        <v>2023</v>
      </c>
      <c r="D7" s="12">
        <v>2024</v>
      </c>
      <c r="E7" s="140">
        <v>2024</v>
      </c>
    </row>
    <row r="8" spans="1:6" x14ac:dyDescent="0.25">
      <c r="A8" s="13" t="s">
        <v>4</v>
      </c>
      <c r="B8" s="14"/>
      <c r="C8" s="15">
        <v>50081</v>
      </c>
      <c r="D8" s="130">
        <v>49773</v>
      </c>
      <c r="E8" s="141">
        <v>49773</v>
      </c>
    </row>
    <row r="9" spans="1:6" x14ac:dyDescent="0.25">
      <c r="A9" s="16" t="s">
        <v>5</v>
      </c>
      <c r="B9" s="17"/>
      <c r="C9" s="18">
        <v>1473</v>
      </c>
      <c r="D9" s="131">
        <v>1700</v>
      </c>
      <c r="E9" s="142">
        <v>1700</v>
      </c>
    </row>
    <row r="10" spans="1:6" x14ac:dyDescent="0.25">
      <c r="A10" s="16" t="s">
        <v>6</v>
      </c>
      <c r="B10" s="17"/>
      <c r="C10" s="18">
        <v>16937</v>
      </c>
      <c r="D10" s="131">
        <v>17161</v>
      </c>
      <c r="E10" s="142">
        <v>17161</v>
      </c>
    </row>
    <row r="11" spans="1:6" x14ac:dyDescent="0.25">
      <c r="A11" s="16" t="s">
        <v>7</v>
      </c>
      <c r="B11" s="17"/>
      <c r="C11" s="18">
        <v>1455</v>
      </c>
      <c r="D11" s="131">
        <v>1900</v>
      </c>
      <c r="E11" s="142">
        <v>1900</v>
      </c>
    </row>
    <row r="12" spans="1:6" ht="15.75" thickBot="1" x14ac:dyDescent="0.3">
      <c r="A12" s="19" t="s">
        <v>8</v>
      </c>
      <c r="B12" s="20"/>
      <c r="C12" s="21">
        <v>210</v>
      </c>
      <c r="D12" s="132">
        <v>245</v>
      </c>
      <c r="E12" s="143">
        <v>245</v>
      </c>
    </row>
    <row r="13" spans="1:6" ht="15.75" thickBot="1" x14ac:dyDescent="0.3">
      <c r="A13" s="22" t="s">
        <v>9</v>
      </c>
      <c r="B13" s="23"/>
      <c r="C13" s="24">
        <f>SUM(C8:C12)</f>
        <v>70156</v>
      </c>
      <c r="D13" s="133">
        <f>SUM(D8:D12)</f>
        <v>70779</v>
      </c>
      <c r="E13" s="144">
        <f>SUM(E8:E12)</f>
        <v>70779</v>
      </c>
    </row>
    <row r="14" spans="1:6" x14ac:dyDescent="0.25">
      <c r="A14" s="25" t="s">
        <v>10</v>
      </c>
      <c r="B14" s="26"/>
      <c r="C14" s="15">
        <v>12886</v>
      </c>
      <c r="D14" s="134">
        <v>12700</v>
      </c>
      <c r="E14" s="145">
        <v>12950</v>
      </c>
    </row>
    <row r="15" spans="1:6" x14ac:dyDescent="0.25">
      <c r="A15" s="121" t="s">
        <v>11</v>
      </c>
      <c r="B15" s="27" t="s">
        <v>12</v>
      </c>
      <c r="C15" s="18">
        <v>605</v>
      </c>
      <c r="D15" s="135">
        <v>1375</v>
      </c>
      <c r="E15" s="146">
        <v>1350</v>
      </c>
    </row>
    <row r="16" spans="1:6" x14ac:dyDescent="0.25">
      <c r="A16" s="122"/>
      <c r="B16" s="27" t="s">
        <v>13</v>
      </c>
      <c r="C16" s="18">
        <v>1571</v>
      </c>
      <c r="D16" s="135">
        <v>2300</v>
      </c>
      <c r="E16" s="146">
        <v>2250</v>
      </c>
    </row>
    <row r="17" spans="1:5" x14ac:dyDescent="0.25">
      <c r="A17" s="122"/>
      <c r="B17" s="27" t="s">
        <v>14</v>
      </c>
      <c r="C17" s="18">
        <v>803</v>
      </c>
      <c r="D17" s="135">
        <v>2500</v>
      </c>
      <c r="E17" s="146">
        <v>2500</v>
      </c>
    </row>
    <row r="18" spans="1:5" x14ac:dyDescent="0.25">
      <c r="A18" s="123"/>
      <c r="B18" s="27" t="s">
        <v>15</v>
      </c>
      <c r="C18" s="18">
        <v>451</v>
      </c>
      <c r="D18" s="135">
        <v>850</v>
      </c>
      <c r="E18" s="146">
        <v>850</v>
      </c>
    </row>
    <row r="19" spans="1:5" x14ac:dyDescent="0.25">
      <c r="A19" s="111" t="s">
        <v>56</v>
      </c>
      <c r="B19" s="29"/>
      <c r="C19" s="18">
        <v>893</v>
      </c>
      <c r="D19" s="135">
        <v>0</v>
      </c>
      <c r="E19" s="146">
        <v>0</v>
      </c>
    </row>
    <row r="20" spans="1:5" x14ac:dyDescent="0.25">
      <c r="A20" s="28" t="s">
        <v>16</v>
      </c>
      <c r="B20" s="29"/>
      <c r="C20" s="18">
        <v>4093</v>
      </c>
      <c r="D20" s="135">
        <v>4340</v>
      </c>
      <c r="E20" s="146">
        <v>6797</v>
      </c>
    </row>
    <row r="21" spans="1:5" x14ac:dyDescent="0.25">
      <c r="A21" s="30" t="s">
        <v>17</v>
      </c>
      <c r="B21" s="31"/>
      <c r="C21" s="32">
        <v>3517</v>
      </c>
      <c r="D21" s="136">
        <v>3700</v>
      </c>
      <c r="E21" s="147">
        <v>3840</v>
      </c>
    </row>
    <row r="22" spans="1:5" x14ac:dyDescent="0.25">
      <c r="A22" s="16" t="s">
        <v>18</v>
      </c>
      <c r="B22" s="29"/>
      <c r="C22" s="18">
        <v>6280</v>
      </c>
      <c r="D22" s="135">
        <v>5255</v>
      </c>
      <c r="E22" s="146">
        <v>7480</v>
      </c>
    </row>
    <row r="23" spans="1:5" ht="15.75" thickBot="1" x14ac:dyDescent="0.3">
      <c r="A23" s="33" t="s">
        <v>19</v>
      </c>
      <c r="B23" s="34"/>
      <c r="C23" s="21">
        <v>3788</v>
      </c>
      <c r="D23" s="137">
        <v>3850</v>
      </c>
      <c r="E23" s="148">
        <v>3900</v>
      </c>
    </row>
    <row r="24" spans="1:5" ht="15.75" thickBot="1" x14ac:dyDescent="0.3">
      <c r="A24" s="35" t="s">
        <v>20</v>
      </c>
      <c r="B24" s="36"/>
      <c r="C24" s="37">
        <f>SUM(C13:C23)</f>
        <v>105043</v>
      </c>
      <c r="D24" s="138">
        <f t="shared" ref="D24:E24" si="0">SUM(D13:D23)</f>
        <v>107649</v>
      </c>
      <c r="E24" s="149">
        <f t="shared" si="0"/>
        <v>112696</v>
      </c>
    </row>
    <row r="25" spans="1:5" ht="9" customHeight="1" x14ac:dyDescent="0.25">
      <c r="A25" s="3"/>
      <c r="B25" s="38"/>
    </row>
    <row r="26" spans="1:5" ht="15.75" thickBot="1" x14ac:dyDescent="0.3">
      <c r="A26" s="39" t="s">
        <v>21</v>
      </c>
      <c r="B26" s="38"/>
    </row>
    <row r="27" spans="1:5" x14ac:dyDescent="0.25">
      <c r="A27" s="40" t="s">
        <v>22</v>
      </c>
      <c r="B27" s="41"/>
      <c r="C27" s="42">
        <v>5221</v>
      </c>
      <c r="D27" s="112">
        <v>43254</v>
      </c>
      <c r="E27" s="115">
        <v>7705</v>
      </c>
    </row>
    <row r="28" spans="1:5" x14ac:dyDescent="0.25">
      <c r="A28" s="43" t="s">
        <v>23</v>
      </c>
      <c r="B28" s="44"/>
      <c r="C28" s="45">
        <v>5993</v>
      </c>
      <c r="D28" s="113">
        <f>D15+D16+D17+D18</f>
        <v>7025</v>
      </c>
      <c r="E28" s="116">
        <v>7025</v>
      </c>
    </row>
    <row r="29" spans="1:5" x14ac:dyDescent="0.25">
      <c r="A29" s="46" t="s">
        <v>24</v>
      </c>
      <c r="B29" s="47"/>
      <c r="C29" s="48">
        <v>34959</v>
      </c>
      <c r="D29" s="49">
        <v>0</v>
      </c>
      <c r="E29" s="117">
        <v>34331</v>
      </c>
    </row>
    <row r="30" spans="1:5" x14ac:dyDescent="0.25">
      <c r="A30" s="46" t="s">
        <v>25</v>
      </c>
      <c r="B30" s="49"/>
      <c r="C30" s="48">
        <v>0</v>
      </c>
      <c r="D30" s="49">
        <v>0</v>
      </c>
      <c r="E30" s="117">
        <v>0</v>
      </c>
    </row>
    <row r="31" spans="1:5" x14ac:dyDescent="0.25">
      <c r="A31" s="50" t="s">
        <v>26</v>
      </c>
      <c r="B31" s="49"/>
      <c r="C31" s="51">
        <f>SUM(C33:C40)</f>
        <v>63319</v>
      </c>
      <c r="D31" s="114">
        <f>SUM(D33:D40)</f>
        <v>57370</v>
      </c>
      <c r="E31" s="117">
        <f>SUM(E33:E40)</f>
        <v>63635</v>
      </c>
    </row>
    <row r="32" spans="1:5" x14ac:dyDescent="0.25">
      <c r="A32" s="52" t="s">
        <v>27</v>
      </c>
      <c r="B32" s="53"/>
      <c r="C32" s="53"/>
      <c r="D32" s="53"/>
      <c r="E32" s="155"/>
    </row>
    <row r="33" spans="1:5" x14ac:dyDescent="0.25">
      <c r="A33" s="16" t="s">
        <v>28</v>
      </c>
      <c r="B33" s="54"/>
      <c r="C33" s="55">
        <v>50267</v>
      </c>
      <c r="D33" s="135">
        <v>49500</v>
      </c>
      <c r="E33" s="146">
        <v>52500</v>
      </c>
    </row>
    <row r="34" spans="1:5" x14ac:dyDescent="0.25">
      <c r="A34" s="16" t="s">
        <v>29</v>
      </c>
      <c r="B34" s="54"/>
      <c r="C34" s="55">
        <v>1181</v>
      </c>
      <c r="D34" s="135">
        <v>3300</v>
      </c>
      <c r="E34" s="146">
        <v>3200</v>
      </c>
    </row>
    <row r="35" spans="1:5" x14ac:dyDescent="0.25">
      <c r="A35" s="16" t="s">
        <v>57</v>
      </c>
      <c r="B35" s="54"/>
      <c r="C35" s="55">
        <v>3359</v>
      </c>
      <c r="D35" s="135">
        <v>1250</v>
      </c>
      <c r="E35" s="146">
        <v>1250</v>
      </c>
    </row>
    <row r="36" spans="1:5" x14ac:dyDescent="0.25">
      <c r="A36" s="56" t="s">
        <v>30</v>
      </c>
      <c r="B36" s="54"/>
      <c r="C36" s="55">
        <v>2655</v>
      </c>
      <c r="D36" s="135">
        <v>3320</v>
      </c>
      <c r="E36" s="146">
        <v>3300</v>
      </c>
    </row>
    <row r="37" spans="1:5" x14ac:dyDescent="0.25">
      <c r="A37" s="57" t="s">
        <v>31</v>
      </c>
      <c r="B37" s="58"/>
      <c r="C37" s="59">
        <v>0</v>
      </c>
      <c r="D37" s="152">
        <v>0</v>
      </c>
      <c r="E37" s="156">
        <v>0</v>
      </c>
    </row>
    <row r="38" spans="1:5" x14ac:dyDescent="0.25">
      <c r="A38" s="19" t="s">
        <v>32</v>
      </c>
      <c r="B38" s="60"/>
      <c r="C38" s="61">
        <v>4157</v>
      </c>
      <c r="D38" s="153">
        <v>0</v>
      </c>
      <c r="E38" s="157">
        <v>855</v>
      </c>
    </row>
    <row r="39" spans="1:5" x14ac:dyDescent="0.25">
      <c r="A39" s="62" t="s">
        <v>33</v>
      </c>
      <c r="B39" s="63"/>
      <c r="C39" s="64">
        <v>1000</v>
      </c>
      <c r="D39" s="154">
        <v>0</v>
      </c>
      <c r="E39" s="158">
        <v>0</v>
      </c>
    </row>
    <row r="40" spans="1:5" ht="15.75" thickBot="1" x14ac:dyDescent="0.3">
      <c r="A40" s="62" t="s">
        <v>34</v>
      </c>
      <c r="B40" s="63"/>
      <c r="C40" s="64">
        <v>700</v>
      </c>
      <c r="D40" s="154">
        <v>0</v>
      </c>
      <c r="E40" s="159">
        <v>2530</v>
      </c>
    </row>
    <row r="41" spans="1:5" ht="15.75" thickBot="1" x14ac:dyDescent="0.3">
      <c r="A41" s="65" t="s">
        <v>35</v>
      </c>
      <c r="B41" s="36"/>
      <c r="C41" s="66">
        <f>SUM(C27:C31)</f>
        <v>109492</v>
      </c>
      <c r="D41" s="66">
        <f t="shared" ref="D41:E41" si="1">SUM(D27:D31)</f>
        <v>107649</v>
      </c>
      <c r="E41" s="150">
        <f t="shared" si="1"/>
        <v>112696</v>
      </c>
    </row>
    <row r="42" spans="1:5" ht="15.75" thickBot="1" x14ac:dyDescent="0.3">
      <c r="A42" s="67" t="s">
        <v>36</v>
      </c>
      <c r="B42" s="68"/>
      <c r="C42" s="69">
        <f>C41-C24</f>
        <v>4449</v>
      </c>
      <c r="D42" s="69">
        <f t="shared" ref="D42:E42" si="2">D41-D24</f>
        <v>0</v>
      </c>
      <c r="E42" s="151">
        <f t="shared" si="2"/>
        <v>0</v>
      </c>
    </row>
    <row r="43" spans="1:5" ht="15.75" thickBot="1" x14ac:dyDescent="0.3">
      <c r="A43" s="70"/>
      <c r="B43" s="71"/>
      <c r="C43" s="72"/>
      <c r="D43" s="72"/>
      <c r="E43" s="71"/>
    </row>
    <row r="44" spans="1:5" ht="15.75" thickBot="1" x14ac:dyDescent="0.3">
      <c r="A44" s="73" t="s">
        <v>37</v>
      </c>
      <c r="B44" s="74"/>
      <c r="C44" s="118">
        <v>118.5</v>
      </c>
      <c r="D44" s="75">
        <v>119.5</v>
      </c>
      <c r="E44" s="119">
        <v>118.75</v>
      </c>
    </row>
    <row r="45" spans="1:5" ht="15.75" thickBot="1" x14ac:dyDescent="0.3"/>
    <row r="46" spans="1:5" ht="15.75" thickBot="1" x14ac:dyDescent="0.3">
      <c r="A46" s="76" t="s">
        <v>38</v>
      </c>
      <c r="B46" s="77"/>
      <c r="C46" s="78" t="s">
        <v>58</v>
      </c>
      <c r="D46" s="78" t="s">
        <v>53</v>
      </c>
      <c r="E46" s="78" t="s">
        <v>63</v>
      </c>
    </row>
    <row r="47" spans="1:5" ht="15.75" thickBot="1" x14ac:dyDescent="0.3">
      <c r="A47" s="79" t="s">
        <v>39</v>
      </c>
      <c r="B47" s="80"/>
      <c r="C47" s="81">
        <v>18445</v>
      </c>
      <c r="D47" s="81">
        <v>15646</v>
      </c>
      <c r="E47" s="81">
        <v>2056</v>
      </c>
    </row>
    <row r="48" spans="1:5" x14ac:dyDescent="0.25">
      <c r="A48" s="82" t="s">
        <v>40</v>
      </c>
      <c r="B48" s="83"/>
      <c r="C48" s="84">
        <f>SUM(C49:C54)</f>
        <v>3565</v>
      </c>
      <c r="D48" s="84">
        <f>SUM(D49:D54)</f>
        <v>3700</v>
      </c>
      <c r="E48" s="84">
        <f>SUM(E49:E54)</f>
        <v>14285</v>
      </c>
    </row>
    <row r="49" spans="1:5" x14ac:dyDescent="0.25">
      <c r="A49" s="85" t="s">
        <v>41</v>
      </c>
      <c r="B49" s="86"/>
      <c r="C49" s="87">
        <v>3517</v>
      </c>
      <c r="D49" s="87">
        <v>3700</v>
      </c>
      <c r="E49" s="87">
        <v>3840</v>
      </c>
    </row>
    <row r="50" spans="1:5" x14ac:dyDescent="0.25">
      <c r="A50" s="88" t="s">
        <v>42</v>
      </c>
      <c r="B50" s="89"/>
      <c r="C50" s="90">
        <v>0</v>
      </c>
      <c r="D50" s="90">
        <v>0</v>
      </c>
      <c r="E50" s="90">
        <v>0</v>
      </c>
    </row>
    <row r="51" spans="1:5" x14ac:dyDescent="0.25">
      <c r="A51" s="88" t="s">
        <v>43</v>
      </c>
      <c r="B51" s="89"/>
      <c r="C51" s="90">
        <v>0</v>
      </c>
      <c r="D51" s="90">
        <v>0</v>
      </c>
      <c r="E51" s="90">
        <v>10411</v>
      </c>
    </row>
    <row r="52" spans="1:5" x14ac:dyDescent="0.25">
      <c r="A52" s="88" t="s">
        <v>60</v>
      </c>
      <c r="B52" s="89"/>
      <c r="C52" s="90">
        <v>4</v>
      </c>
      <c r="D52" s="90">
        <v>0</v>
      </c>
      <c r="E52" s="90">
        <v>0</v>
      </c>
    </row>
    <row r="53" spans="1:5" x14ac:dyDescent="0.25">
      <c r="A53" s="88" t="s">
        <v>59</v>
      </c>
      <c r="B53" s="89"/>
      <c r="C53" s="90">
        <v>44</v>
      </c>
      <c r="D53" s="90">
        <v>0</v>
      </c>
      <c r="E53" s="90">
        <v>34</v>
      </c>
    </row>
    <row r="54" spans="1:5" x14ac:dyDescent="0.25">
      <c r="A54" s="91" t="s">
        <v>44</v>
      </c>
      <c r="B54" s="92"/>
      <c r="C54" s="93">
        <v>0</v>
      </c>
      <c r="D54" s="93">
        <v>0</v>
      </c>
      <c r="E54" s="93">
        <v>0</v>
      </c>
    </row>
    <row r="55" spans="1:5" x14ac:dyDescent="0.25">
      <c r="A55" s="94" t="s">
        <v>45</v>
      </c>
      <c r="B55" s="89"/>
      <c r="C55" s="95">
        <f>SUM(C56:C64)</f>
        <v>19954</v>
      </c>
      <c r="D55" s="95">
        <f>SUM(D56:D64)</f>
        <v>4350</v>
      </c>
      <c r="E55" s="95">
        <f>SUM(E56:E64)</f>
        <v>4404</v>
      </c>
    </row>
    <row r="56" spans="1:5" x14ac:dyDescent="0.25">
      <c r="A56" s="108" t="s">
        <v>61</v>
      </c>
      <c r="B56" s="89"/>
      <c r="C56" s="95">
        <v>2377</v>
      </c>
      <c r="D56" s="95">
        <v>150</v>
      </c>
      <c r="E56" s="95">
        <v>150</v>
      </c>
    </row>
    <row r="57" spans="1:5" x14ac:dyDescent="0.25">
      <c r="A57" s="88" t="s">
        <v>46</v>
      </c>
      <c r="B57" s="89"/>
      <c r="C57" s="95">
        <v>6167</v>
      </c>
      <c r="D57" s="95">
        <v>0</v>
      </c>
      <c r="E57" s="95">
        <v>200</v>
      </c>
    </row>
    <row r="58" spans="1:5" x14ac:dyDescent="0.25">
      <c r="A58" s="88" t="s">
        <v>47</v>
      </c>
      <c r="B58" s="89"/>
      <c r="C58" s="95">
        <v>526</v>
      </c>
      <c r="D58" s="95">
        <v>550</v>
      </c>
      <c r="E58" s="95">
        <v>72</v>
      </c>
    </row>
    <row r="59" spans="1:5" x14ac:dyDescent="0.25">
      <c r="A59" s="88" t="s">
        <v>48</v>
      </c>
      <c r="B59" s="89"/>
      <c r="C59" s="95">
        <v>2229</v>
      </c>
      <c r="D59" s="95">
        <v>330</v>
      </c>
      <c r="E59" s="95">
        <v>145</v>
      </c>
    </row>
    <row r="60" spans="1:5" x14ac:dyDescent="0.25">
      <c r="A60" s="88" t="s">
        <v>64</v>
      </c>
      <c r="B60" s="89"/>
      <c r="C60" s="95">
        <v>0</v>
      </c>
      <c r="D60" s="95">
        <v>0</v>
      </c>
      <c r="E60" s="95">
        <v>222</v>
      </c>
    </row>
    <row r="61" spans="1:5" x14ac:dyDescent="0.25">
      <c r="A61" s="88" t="s">
        <v>65</v>
      </c>
      <c r="B61" s="89"/>
      <c r="C61" s="95">
        <v>0</v>
      </c>
      <c r="D61" s="95">
        <v>0</v>
      </c>
      <c r="E61" s="95">
        <v>315</v>
      </c>
    </row>
    <row r="62" spans="1:5" x14ac:dyDescent="0.25">
      <c r="A62" s="96" t="s">
        <v>49</v>
      </c>
      <c r="B62" s="97"/>
      <c r="C62" s="98">
        <v>2655</v>
      </c>
      <c r="D62" s="98">
        <v>3320</v>
      </c>
      <c r="E62" s="98">
        <v>3300</v>
      </c>
    </row>
    <row r="63" spans="1:5" x14ac:dyDescent="0.25">
      <c r="A63" s="99" t="s">
        <v>50</v>
      </c>
      <c r="B63" s="100"/>
      <c r="C63" s="101">
        <v>0</v>
      </c>
      <c r="D63" s="101">
        <v>0</v>
      </c>
      <c r="E63" s="101">
        <v>0</v>
      </c>
    </row>
    <row r="64" spans="1:5" ht="15.75" thickBot="1" x14ac:dyDescent="0.3">
      <c r="A64" s="102" t="s">
        <v>51</v>
      </c>
      <c r="B64" s="103"/>
      <c r="C64" s="104">
        <v>6000</v>
      </c>
      <c r="D64" s="104">
        <v>0</v>
      </c>
      <c r="E64" s="104">
        <v>0</v>
      </c>
    </row>
    <row r="65" spans="1:5" ht="15.75" thickBot="1" x14ac:dyDescent="0.3">
      <c r="A65" s="105" t="s">
        <v>52</v>
      </c>
      <c r="B65" s="106"/>
      <c r="C65" s="107">
        <f>SUM(C47,C48-C55)</f>
        <v>2056</v>
      </c>
      <c r="D65" s="107">
        <f>D47+D48-D55-D63</f>
        <v>14996</v>
      </c>
      <c r="E65" s="107">
        <f>E47+E48-E55-E63</f>
        <v>11937</v>
      </c>
    </row>
  </sheetData>
  <mergeCells count="4">
    <mergeCell ref="B5:E5"/>
    <mergeCell ref="A15:A18"/>
    <mergeCell ref="A1:F1"/>
    <mergeCell ref="A3:F3"/>
  </mergeCells>
  <pageMargins left="0.82677165354330717" right="0.82677165354330717" top="0.35433070866141736" bottom="0.35433070866141736" header="0.31496062992125984" footer="0.31496062992125984"/>
  <pageSetup paperSize="9"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 Stoklasová</dc:creator>
  <cp:lastModifiedBy>Červenková Jana</cp:lastModifiedBy>
  <cp:lastPrinted>2024-08-06T08:34:51Z</cp:lastPrinted>
  <dcterms:created xsi:type="dcterms:W3CDTF">2023-08-02T06:56:18Z</dcterms:created>
  <dcterms:modified xsi:type="dcterms:W3CDTF">2024-08-06T08:37:34Z</dcterms:modified>
</cp:coreProperties>
</file>