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OFE\ROZPOČET, ANALÝZY\PO města\SVR\2027-2028-návrhy\04 - KSO\"/>
    </mc:Choice>
  </mc:AlternateContent>
  <bookViews>
    <workbookView xWindow="0" yWindow="0" windowWidth="24000" windowHeight="9000" tabRatio="500"/>
  </bookViews>
  <sheets>
    <sheet name="PO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1" l="1"/>
  <c r="F39" i="1" s="1"/>
  <c r="E29" i="1"/>
  <c r="E39" i="1" s="1"/>
  <c r="D29" i="1"/>
  <c r="D39" i="1" s="1"/>
  <c r="C29" i="1"/>
  <c r="C38" i="1" s="1"/>
  <c r="C39" i="1" s="1"/>
  <c r="C40" i="1" s="1"/>
  <c r="B29" i="1"/>
  <c r="B38" i="1" s="1"/>
  <c r="B39" i="1" s="1"/>
  <c r="B40" i="1" s="1"/>
  <c r="B22" i="1"/>
  <c r="F13" i="1"/>
  <c r="F22" i="1" s="1"/>
  <c r="E13" i="1"/>
  <c r="E22" i="1" s="1"/>
  <c r="D13" i="1"/>
  <c r="D22" i="1" s="1"/>
  <c r="C13" i="1"/>
  <c r="C22" i="1" s="1"/>
  <c r="B13" i="1"/>
  <c r="F40" i="1" l="1"/>
  <c r="E40" i="1"/>
  <c r="D40" i="1"/>
</calcChain>
</file>

<file path=xl/sharedStrings.xml><?xml version="1.0" encoding="utf-8"?>
<sst xmlns="http://schemas.openxmlformats.org/spreadsheetml/2006/main" count="41" uniqueCount="40">
  <si>
    <t>Střednědobý výhled rozpočtu</t>
  </si>
  <si>
    <t>Karlovarský symfonický orchestr, p. o., Husovo nám. 2, Karlovy Vary</t>
  </si>
  <si>
    <t>IČO: 635 54 585</t>
  </si>
  <si>
    <t>skutečnost</t>
  </si>
  <si>
    <t>rozpočet</t>
  </si>
  <si>
    <t>SVR</t>
  </si>
  <si>
    <t>NÁKLADY ORGANIZACE</t>
  </si>
  <si>
    <t>HČ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</si>
  <si>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</si>
  <si>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</si>
  <si>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</si>
  <si>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</si>
  <si>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</si>
  <si>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</si>
  <si>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Spotřeba materiálu</t>
  </si>
  <si>
    <t>Energie</t>
  </si>
  <si>
    <t>Opravy a údržba</t>
  </si>
  <si>
    <t>Odpisy</t>
  </si>
  <si>
    <t>Ostatní náklady</t>
  </si>
  <si>
    <t>Aktivace oběžného majetku (507)</t>
  </si>
  <si>
    <t>Změna stavu zásob vlastní výroby (508)</t>
  </si>
  <si>
    <t xml:space="preserve">Ostatní služby </t>
  </si>
  <si>
    <t xml:space="preserve">  Náklady celkem</t>
  </si>
  <si>
    <t>VÝNOSY ORGANIZACE</t>
  </si>
  <si>
    <t>Provozní příspěvek</t>
  </si>
  <si>
    <t>Účelově vázané finanční prostředky podléh.vyúč.</t>
  </si>
  <si>
    <t xml:space="preserve">Neinvestiční transfer z KÚ, SR, EU </t>
  </si>
  <si>
    <t>Úřad práce</t>
  </si>
  <si>
    <t>Výnosy bez příspěvku</t>
  </si>
  <si>
    <t>z toho:</t>
  </si>
  <si>
    <t>Tržby z prodeje služeb</t>
  </si>
  <si>
    <t>Tržby z prodeje materiálu</t>
  </si>
  <si>
    <t xml:space="preserve">Jiné ostatní výnosy </t>
  </si>
  <si>
    <t xml:space="preserve">Použití FI na opravy a údržbu </t>
  </si>
  <si>
    <t xml:space="preserve">Nekrytí FI </t>
  </si>
  <si>
    <t>Použití fondu odměn</t>
  </si>
  <si>
    <t>Použití rezervního fondu</t>
  </si>
  <si>
    <t>Výnosy vč. Příspěvku</t>
  </si>
  <si>
    <t xml:space="preserve">  Výnosy celkem</t>
  </si>
  <si>
    <t>Výsledek hospodaření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</si>
</sst>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5" x14ac:knownFonts="1">
    <font>
      <sz val="11"/>
      <color theme="1"/>
      <name val="Calibri"/>
      <family val="2"/>
      <charset val="238"/>
    </font>
    <font>
      <sz val="10"/>
      <name val="Arial CE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14" xfId="1" applyFont="1" applyBorder="1" applyAlignment="1">
      <alignment vertical="center"/>
    </xf>
    <xf numFmtId="3" fontId="5" fillId="3" borderId="15" xfId="0" applyNumberFormat="1" applyFont="1" applyFill="1" applyBorder="1"/>
    <xf numFmtId="3" fontId="10" fillId="0" borderId="6" xfId="0" applyNumberFormat="1" applyFont="1" applyBorder="1" applyAlignment="1">
      <alignment vertical="center"/>
    </xf>
    <xf numFmtId="3" fontId="10" fillId="0" borderId="16" xfId="0" applyNumberFormat="1" applyFont="1" applyBorder="1" applyAlignment="1">
      <alignment vertical="center"/>
    </xf>
    <xf numFmtId="3" fontId="10" fillId="0" borderId="17" xfId="0" applyNumberFormat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3" fontId="5" fillId="3" borderId="19" xfId="0" applyNumberFormat="1" applyFont="1" applyFill="1" applyBorder="1"/>
    <xf numFmtId="3" fontId="10" fillId="0" borderId="20" xfId="0" applyNumberFormat="1" applyFont="1" applyBorder="1" applyAlignment="1">
      <alignment vertical="center"/>
    </xf>
    <xf numFmtId="3" fontId="10" fillId="0" borderId="21" xfId="0" applyNumberFormat="1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0" fontId="10" fillId="0" borderId="23" xfId="1" applyFont="1" applyBorder="1" applyAlignment="1">
      <alignment vertical="center"/>
    </xf>
    <xf numFmtId="3" fontId="5" fillId="3" borderId="24" xfId="0" applyNumberFormat="1" applyFont="1" applyFill="1" applyBorder="1"/>
    <xf numFmtId="3" fontId="10" fillId="3" borderId="20" xfId="0" applyNumberFormat="1" applyFont="1" applyFill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0" fontId="8" fillId="2" borderId="1" xfId="1" applyFont="1" applyFill="1" applyBorder="1" applyAlignment="1">
      <alignment vertical="center"/>
    </xf>
    <xf numFmtId="3" fontId="8" fillId="2" borderId="27" xfId="0" applyNumberFormat="1" applyFont="1" applyFill="1" applyBorder="1" applyAlignment="1">
      <alignment vertical="center"/>
    </xf>
    <xf numFmtId="3" fontId="8" fillId="2" borderId="28" xfId="0" applyNumberFormat="1" applyFont="1" applyFill="1" applyBorder="1" applyAlignment="1">
      <alignment vertical="center"/>
    </xf>
    <xf numFmtId="3" fontId="8" fillId="2" borderId="29" xfId="0" applyNumberFormat="1" applyFont="1" applyFill="1" applyBorder="1" applyAlignment="1">
      <alignment vertical="center"/>
    </xf>
    <xf numFmtId="3" fontId="8" fillId="2" borderId="30" xfId="0" applyNumberFormat="1" applyFont="1" applyFill="1" applyBorder="1" applyAlignment="1">
      <alignment vertical="center"/>
    </xf>
    <xf numFmtId="0" fontId="5" fillId="0" borderId="16" xfId="0" applyFont="1" applyBorder="1" applyAlignment="1">
      <alignment vertical="center"/>
    </xf>
    <xf numFmtId="3" fontId="11" fillId="0" borderId="15" xfId="0" applyNumberFormat="1" applyFont="1" applyBorder="1" applyAlignment="1">
      <alignment vertical="center"/>
    </xf>
    <xf numFmtId="3" fontId="11" fillId="3" borderId="31" xfId="0" applyNumberFormat="1" applyFont="1" applyFill="1" applyBorder="1" applyAlignment="1">
      <alignment vertical="center"/>
    </xf>
    <xf numFmtId="3" fontId="10" fillId="0" borderId="32" xfId="0" applyNumberFormat="1" applyFont="1" applyBorder="1" applyAlignment="1">
      <alignment vertical="center"/>
    </xf>
    <xf numFmtId="3" fontId="10" fillId="0" borderId="33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3" fontId="11" fillId="3" borderId="34" xfId="0" applyNumberFormat="1" applyFont="1" applyFill="1" applyBorder="1" applyAlignment="1">
      <alignment vertical="center"/>
    </xf>
    <xf numFmtId="0" fontId="10" fillId="3" borderId="18" xfId="1" applyFont="1" applyFill="1" applyBorder="1"/>
    <xf numFmtId="3" fontId="11" fillId="3" borderId="19" xfId="0" applyNumberFormat="1" applyFont="1" applyFill="1" applyBorder="1" applyAlignment="1">
      <alignment vertical="center"/>
    </xf>
    <xf numFmtId="3" fontId="10" fillId="3" borderId="21" xfId="0" applyNumberFormat="1" applyFont="1" applyFill="1" applyBorder="1" applyAlignment="1">
      <alignment vertical="center"/>
    </xf>
    <xf numFmtId="3" fontId="10" fillId="3" borderId="22" xfId="0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/>
    </xf>
    <xf numFmtId="3" fontId="11" fillId="0" borderId="36" xfId="0" applyNumberFormat="1" applyFont="1" applyBorder="1" applyAlignment="1">
      <alignment vertical="center"/>
    </xf>
    <xf numFmtId="3" fontId="11" fillId="0" borderId="37" xfId="0" applyNumberFormat="1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3" fontId="9" fillId="0" borderId="27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3" fontId="9" fillId="0" borderId="29" xfId="0" applyNumberFormat="1" applyFont="1" applyBorder="1" applyAlignment="1">
      <alignment vertical="center"/>
    </xf>
    <xf numFmtId="3" fontId="9" fillId="0" borderId="30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2" borderId="14" xfId="0" applyFont="1" applyFill="1" applyBorder="1" applyAlignment="1">
      <alignment vertical="center"/>
    </xf>
    <xf numFmtId="3" fontId="8" fillId="2" borderId="8" xfId="0" applyNumberFormat="1" applyFont="1" applyFill="1" applyBorder="1" applyAlignment="1">
      <alignment vertical="center"/>
    </xf>
    <xf numFmtId="3" fontId="8" fillId="2" borderId="38" xfId="0" applyNumberFormat="1" applyFont="1" applyFill="1" applyBorder="1" applyAlignment="1">
      <alignment vertical="center"/>
    </xf>
    <xf numFmtId="3" fontId="8" fillId="2" borderId="16" xfId="0" applyNumberFormat="1" applyFont="1" applyFill="1" applyBorder="1" applyAlignment="1">
      <alignment vertical="center"/>
    </xf>
    <xf numFmtId="3" fontId="8" fillId="2" borderId="15" xfId="0" applyNumberFormat="1" applyFont="1" applyFill="1" applyBorder="1" applyAlignment="1">
      <alignment vertical="center"/>
    </xf>
    <xf numFmtId="3" fontId="8" fillId="2" borderId="39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3" fontId="8" fillId="2" borderId="40" xfId="0" applyNumberFormat="1" applyFont="1" applyFill="1" applyBorder="1" applyAlignment="1">
      <alignment vertical="center"/>
    </xf>
    <xf numFmtId="3" fontId="8" fillId="2" borderId="41" xfId="0" applyNumberFormat="1" applyFont="1" applyFill="1" applyBorder="1" applyAlignment="1">
      <alignment vertical="center"/>
    </xf>
    <xf numFmtId="3" fontId="8" fillId="2" borderId="32" xfId="0" applyNumberFormat="1" applyFont="1" applyFill="1" applyBorder="1" applyAlignment="1">
      <alignment vertical="center"/>
    </xf>
    <xf numFmtId="3" fontId="8" fillId="2" borderId="42" xfId="0" applyNumberFormat="1" applyFont="1" applyFill="1" applyBorder="1" applyAlignment="1">
      <alignment vertical="center"/>
    </xf>
    <xf numFmtId="3" fontId="8" fillId="2" borderId="43" xfId="0" applyNumberFormat="1" applyFont="1" applyFill="1" applyBorder="1" applyAlignment="1">
      <alignment vertical="center"/>
    </xf>
    <xf numFmtId="0" fontId="8" fillId="0" borderId="44" xfId="0" applyFont="1" applyBorder="1" applyAlignment="1">
      <alignment vertical="center"/>
    </xf>
    <xf numFmtId="3" fontId="8" fillId="0" borderId="36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8" fillId="3" borderId="19" xfId="0" applyNumberFormat="1" applyFont="1" applyFill="1" applyBorder="1" applyAlignment="1">
      <alignment vertical="center"/>
    </xf>
    <xf numFmtId="3" fontId="8" fillId="3" borderId="35" xfId="0" applyNumberFormat="1" applyFont="1" applyFill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14" fillId="4" borderId="45" xfId="0" applyFont="1" applyFill="1" applyBorder="1" applyAlignment="1">
      <alignment horizontal="left" vertical="center"/>
    </xf>
    <xf numFmtId="0" fontId="14" fillId="4" borderId="21" xfId="0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left" vertical="center"/>
    </xf>
    <xf numFmtId="0" fontId="14" fillId="4" borderId="35" xfId="0" applyFont="1" applyFill="1" applyBorder="1" applyAlignment="1">
      <alignment horizontal="left" vertical="center"/>
    </xf>
    <xf numFmtId="0" fontId="10" fillId="0" borderId="21" xfId="1" applyFont="1" applyBorder="1" applyAlignment="1">
      <alignment vertical="center"/>
    </xf>
    <xf numFmtId="3" fontId="5" fillId="0" borderId="19" xfId="0" applyNumberFormat="1" applyFont="1" applyBorder="1"/>
    <xf numFmtId="3" fontId="11" fillId="0" borderId="45" xfId="0" applyNumberFormat="1" applyFont="1" applyBorder="1" applyAlignment="1">
      <alignment vertical="center"/>
    </xf>
    <xf numFmtId="3" fontId="11" fillId="0" borderId="18" xfId="0" applyNumberFormat="1" applyFont="1" applyBorder="1" applyAlignment="1">
      <alignment vertical="center"/>
    </xf>
    <xf numFmtId="3" fontId="11" fillId="0" borderId="46" xfId="0" applyNumberFormat="1" applyFont="1" applyBorder="1" applyAlignment="1">
      <alignment vertical="center"/>
    </xf>
    <xf numFmtId="3" fontId="11" fillId="0" borderId="21" xfId="0" applyNumberFormat="1" applyFont="1" applyBorder="1" applyAlignment="1">
      <alignment vertical="center"/>
    </xf>
    <xf numFmtId="3" fontId="11" fillId="0" borderId="35" xfId="0" applyNumberFormat="1" applyFont="1" applyBorder="1" applyAlignment="1">
      <alignment vertical="center"/>
    </xf>
    <xf numFmtId="0" fontId="10" fillId="3" borderId="21" xfId="1" applyFont="1" applyFill="1" applyBorder="1" applyAlignment="1">
      <alignment vertical="center"/>
    </xf>
    <xf numFmtId="3" fontId="11" fillId="3" borderId="45" xfId="0" applyNumberFormat="1" applyFont="1" applyFill="1" applyBorder="1" applyAlignment="1">
      <alignment vertical="center"/>
    </xf>
    <xf numFmtId="3" fontId="11" fillId="3" borderId="21" xfId="0" applyNumberFormat="1" applyFont="1" applyFill="1" applyBorder="1" applyAlignment="1">
      <alignment vertical="center"/>
    </xf>
    <xf numFmtId="3" fontId="11" fillId="3" borderId="35" xfId="0" applyNumberFormat="1" applyFont="1" applyFill="1" applyBorder="1" applyAlignment="1">
      <alignment vertical="center"/>
    </xf>
    <xf numFmtId="0" fontId="10" fillId="3" borderId="21" xfId="0" applyFont="1" applyFill="1" applyBorder="1" applyAlignment="1">
      <alignment horizontal="left" vertical="center"/>
    </xf>
    <xf numFmtId="3" fontId="5" fillId="3" borderId="36" xfId="0" applyNumberFormat="1" applyFont="1" applyFill="1" applyBorder="1" applyAlignment="1">
      <alignment vertical="center"/>
    </xf>
    <xf numFmtId="3" fontId="5" fillId="3" borderId="37" xfId="0" applyNumberFormat="1" applyFont="1" applyFill="1" applyBorder="1" applyAlignment="1">
      <alignment vertical="center"/>
    </xf>
    <xf numFmtId="0" fontId="10" fillId="3" borderId="44" xfId="1" applyFont="1" applyFill="1" applyBorder="1" applyAlignment="1">
      <alignment vertical="center"/>
    </xf>
    <xf numFmtId="3" fontId="11" fillId="0" borderId="44" xfId="0" applyNumberFormat="1" applyFont="1" applyBorder="1" applyAlignment="1">
      <alignment vertical="center"/>
    </xf>
    <xf numFmtId="3" fontId="11" fillId="0" borderId="47" xfId="0" applyNumberFormat="1" applyFont="1" applyBorder="1" applyAlignment="1">
      <alignment vertical="center"/>
    </xf>
    <xf numFmtId="0" fontId="10" fillId="3" borderId="25" xfId="1" applyFont="1" applyFill="1" applyBorder="1" applyAlignment="1">
      <alignment vertical="center"/>
    </xf>
    <xf numFmtId="3" fontId="11" fillId="3" borderId="24" xfId="0" applyNumberFormat="1" applyFont="1" applyFill="1" applyBorder="1" applyAlignment="1">
      <alignment vertical="center"/>
    </xf>
    <xf numFmtId="3" fontId="11" fillId="3" borderId="48" xfId="0" applyNumberFormat="1" applyFont="1" applyFill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11" fillId="0" borderId="49" xfId="0" applyNumberFormat="1" applyFont="1" applyBorder="1" applyAlignment="1">
      <alignment vertical="center"/>
    </xf>
    <xf numFmtId="0" fontId="6" fillId="0" borderId="29" xfId="1" applyFont="1" applyBorder="1"/>
    <xf numFmtId="3" fontId="9" fillId="0" borderId="36" xfId="0" applyNumberFormat="1" applyFont="1" applyBorder="1" applyAlignment="1">
      <alignment vertical="center"/>
    </xf>
    <xf numFmtId="3" fontId="9" fillId="0" borderId="47" xfId="0" applyNumberFormat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9" fillId="3" borderId="29" xfId="0" applyNumberFormat="1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3" fontId="9" fillId="2" borderId="29" xfId="0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164" fontId="0" fillId="0" borderId="0" xfId="0" applyNumberFormat="1" applyAlignment="1">
      <alignment horizontal="left"/>
    </xf>
    <xf numFmtId="0" fontId="7" fillId="0" borderId="4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16" zoomScaleNormal="100" workbookViewId="0">
      <selection activeCell="D25" sqref="D25:D27"/>
    </sheetView>
  </sheetViews>
  <sheetFormatPr defaultColWidth="8.7109375" defaultRowHeight="15" x14ac:dyDescent="0.25"/>
  <cols>
    <col min="1" max="1" width="39.42578125" style="1" customWidth="1"/>
    <col min="2" max="3" width="11.5703125" style="1" hidden="1" customWidth="1"/>
    <col min="4" max="5" width="13.140625" style="1" customWidth="1"/>
    <col min="6" max="6" width="10.85546875" style="1" customWidth="1"/>
    <col min="7" max="7" width="9.140625" style="1" customWidth="1"/>
    <col min="8" max="16384" width="8.7109375" style="1"/>
  </cols>
  <sheetData>
    <row r="1" spans="1:6" ht="19.5" thickBot="1" x14ac:dyDescent="0.3">
      <c r="A1" s="130" t="s">
        <v>0</v>
      </c>
      <c r="B1" s="131"/>
      <c r="C1" s="131"/>
      <c r="D1" s="131"/>
      <c r="E1" s="131"/>
      <c r="F1" s="132"/>
    </row>
    <row r="2" spans="1:6" ht="15.75" thickBot="1" x14ac:dyDescent="0.3">
      <c r="A2" s="2"/>
      <c r="B2" s="2"/>
      <c r="C2" s="2"/>
    </row>
    <row r="3" spans="1:6" ht="16.5" thickBot="1" x14ac:dyDescent="0.3">
      <c r="A3" s="127" t="s">
        <v>1</v>
      </c>
      <c r="B3" s="128"/>
      <c r="C3" s="128"/>
      <c r="D3" s="128"/>
      <c r="E3" s="128"/>
      <c r="F3" s="129"/>
    </row>
    <row r="4" spans="1:6" ht="15.75" thickBot="1" x14ac:dyDescent="0.3">
      <c r="A4" s="3" t="s">
        <v>2</v>
      </c>
      <c r="B4" s="4"/>
      <c r="C4" s="2"/>
    </row>
    <row r="5" spans="1:6" ht="15" customHeight="1" x14ac:dyDescent="0.25">
      <c r="A5" s="5"/>
      <c r="B5" s="6" t="s">
        <v>3</v>
      </c>
      <c r="C5" s="126"/>
      <c r="D5" s="126"/>
      <c r="E5" s="7"/>
      <c r="F5" s="7"/>
    </row>
    <row r="6" spans="1:6" ht="15" customHeight="1" x14ac:dyDescent="0.25">
      <c r="A6" s="5"/>
      <c r="B6" s="8"/>
      <c r="C6" s="9"/>
      <c r="D6" s="10" t="s">
        <v>4</v>
      </c>
      <c r="E6" s="11" t="s">
        <v>5</v>
      </c>
      <c r="F6" s="12" t="s">
        <v>5</v>
      </c>
    </row>
    <row r="7" spans="1:6" x14ac:dyDescent="0.25">
      <c r="A7" s="13" t="s">
        <v>6</v>
      </c>
      <c r="B7" s="14" t="s">
        <v>7</v>
      </c>
      <c r="C7" s="15"/>
      <c r="D7" s="16">
        <v>2026</v>
      </c>
      <c r="E7" s="17">
        <v>2027</v>
      </c>
      <c r="F7" s="18">
        <v>2028</v>
      </c>
    </row>
    <row r="8" spans="1:6" x14ac:dyDescent="0.25">
      <c r="A8" s="19" t="s">
        <v>8</v>
      </c>
      <c r="B8" s="20">
        <v>14552</v>
      </c>
      <c r="C8" s="21">
        <v>2426</v>
      </c>
      <c r="D8" s="22">
        <v>32350000</v>
      </c>
      <c r="E8" s="22">
        <v>32675000</v>
      </c>
      <c r="F8" s="23">
        <v>33000000</v>
      </c>
    </row>
    <row r="9" spans="1:6" x14ac:dyDescent="0.25">
      <c r="A9" s="24" t="s">
        <v>9</v>
      </c>
      <c r="B9" s="25">
        <v>1019</v>
      </c>
      <c r="C9" s="26">
        <v>0</v>
      </c>
      <c r="D9" s="27">
        <v>1900000</v>
      </c>
      <c r="E9" s="27">
        <v>1950000</v>
      </c>
      <c r="F9" s="28">
        <v>1975000</v>
      </c>
    </row>
    <row r="10" spans="1:6" x14ac:dyDescent="0.25">
      <c r="A10" s="24" t="s">
        <v>10</v>
      </c>
      <c r="B10" s="25">
        <v>5172</v>
      </c>
      <c r="C10" s="26">
        <v>641</v>
      </c>
      <c r="D10" s="27">
        <v>11300000</v>
      </c>
      <c r="E10" s="27">
        <v>11400000</v>
      </c>
      <c r="F10" s="28">
        <v>11525000</v>
      </c>
    </row>
    <row r="11" spans="1:6" x14ac:dyDescent="0.25">
      <c r="A11" s="24" t="s">
        <v>11</v>
      </c>
      <c r="B11" s="25">
        <v>170</v>
      </c>
      <c r="C11" s="26">
        <v>0</v>
      </c>
      <c r="D11" s="27">
        <v>350000</v>
      </c>
      <c r="E11" s="27">
        <v>355000</v>
      </c>
      <c r="F11" s="28">
        <v>360000</v>
      </c>
    </row>
    <row r="12" spans="1:6" x14ac:dyDescent="0.25">
      <c r="A12" s="29" t="s">
        <v>12</v>
      </c>
      <c r="B12" s="30">
        <v>471</v>
      </c>
      <c r="C12" s="31">
        <v>101</v>
      </c>
      <c r="D12" s="32">
        <v>250000</v>
      </c>
      <c r="E12" s="32">
        <v>250000</v>
      </c>
      <c r="F12" s="33">
        <v>250000</v>
      </c>
    </row>
    <row r="13" spans="1:6" x14ac:dyDescent="0.25">
      <c r="A13" s="34" t="s">
        <v>13</v>
      </c>
      <c r="B13" s="35">
        <f>SUM(B8:B12)</f>
        <v>21384</v>
      </c>
      <c r="C13" s="36">
        <f>SUM(C8:C12)</f>
        <v>3168</v>
      </c>
      <c r="D13" s="37">
        <f>SUM(D8:D12)</f>
        <v>46150000</v>
      </c>
      <c r="E13" s="35">
        <f>SUM(E8:E12)</f>
        <v>46630000</v>
      </c>
      <c r="F13" s="38">
        <f>SUM(F8:F12)</f>
        <v>47110000</v>
      </c>
    </row>
    <row r="14" spans="1:6" x14ac:dyDescent="0.25">
      <c r="A14" s="39" t="s">
        <v>14</v>
      </c>
      <c r="B14" s="40">
        <v>4177</v>
      </c>
      <c r="C14" s="41">
        <v>1535</v>
      </c>
      <c r="D14" s="42">
        <v>500000</v>
      </c>
      <c r="E14" s="42">
        <v>500000</v>
      </c>
      <c r="F14" s="43">
        <v>500000</v>
      </c>
    </row>
    <row r="15" spans="1:6" x14ac:dyDescent="0.25">
      <c r="A15" s="44" t="s">
        <v>15</v>
      </c>
      <c r="B15" s="45">
        <v>644</v>
      </c>
      <c r="C15" s="46">
        <v>462</v>
      </c>
      <c r="D15" s="27">
        <v>900000</v>
      </c>
      <c r="E15" s="27">
        <v>900000</v>
      </c>
      <c r="F15" s="28">
        <v>900000</v>
      </c>
    </row>
    <row r="16" spans="1:6" x14ac:dyDescent="0.25">
      <c r="A16" s="44" t="s">
        <v>16</v>
      </c>
      <c r="B16" s="45">
        <v>814</v>
      </c>
      <c r="C16" s="46">
        <v>278</v>
      </c>
      <c r="D16" s="27">
        <v>500000</v>
      </c>
      <c r="E16" s="27">
        <v>500000</v>
      </c>
      <c r="F16" s="28">
        <v>500000</v>
      </c>
    </row>
    <row r="17" spans="1:6" x14ac:dyDescent="0.25">
      <c r="A17" s="47" t="s">
        <v>17</v>
      </c>
      <c r="B17" s="48">
        <v>2185</v>
      </c>
      <c r="C17" s="46">
        <v>112</v>
      </c>
      <c r="D17" s="49">
        <v>385000</v>
      </c>
      <c r="E17" s="49">
        <v>400000</v>
      </c>
      <c r="F17" s="50">
        <v>425000</v>
      </c>
    </row>
    <row r="18" spans="1:6" x14ac:dyDescent="0.25">
      <c r="A18" s="24" t="s">
        <v>18</v>
      </c>
      <c r="B18" s="45">
        <v>1906</v>
      </c>
      <c r="C18" s="46">
        <v>311</v>
      </c>
      <c r="D18" s="27">
        <v>1500000</v>
      </c>
      <c r="E18" s="27">
        <v>1500000</v>
      </c>
      <c r="F18" s="28">
        <v>1500000</v>
      </c>
    </row>
    <row r="19" spans="1:6" hidden="1" x14ac:dyDescent="0.25">
      <c r="A19" s="24" t="s">
        <v>19</v>
      </c>
      <c r="B19" s="45">
        <v>-495</v>
      </c>
      <c r="C19" s="46">
        <v>-1069</v>
      </c>
      <c r="D19" s="27"/>
      <c r="E19" s="51"/>
      <c r="F19" s="52"/>
    </row>
    <row r="20" spans="1:6" hidden="1" x14ac:dyDescent="0.25">
      <c r="A20" s="24" t="s">
        <v>20</v>
      </c>
      <c r="B20" s="45">
        <v>586</v>
      </c>
      <c r="C20" s="46">
        <v>223</v>
      </c>
      <c r="D20" s="27"/>
      <c r="E20" s="51"/>
      <c r="F20" s="52"/>
    </row>
    <row r="21" spans="1:6" ht="15.75" thickBot="1" x14ac:dyDescent="0.3">
      <c r="A21" s="29" t="s">
        <v>21</v>
      </c>
      <c r="B21" s="53">
        <v>10651</v>
      </c>
      <c r="C21" s="54">
        <v>399</v>
      </c>
      <c r="D21" s="32">
        <v>8000000</v>
      </c>
      <c r="E21" s="32">
        <v>8000000</v>
      </c>
      <c r="F21" s="33">
        <v>8000000</v>
      </c>
    </row>
    <row r="22" spans="1:6" ht="15.75" thickBot="1" x14ac:dyDescent="0.3">
      <c r="A22" s="55" t="s">
        <v>22</v>
      </c>
      <c r="B22" s="56">
        <f>SUM(B13:B21)</f>
        <v>41852</v>
      </c>
      <c r="C22" s="57">
        <f>SUM(C13:C21)</f>
        <v>5419</v>
      </c>
      <c r="D22" s="58">
        <f>SUM(D13:D21)</f>
        <v>57935000</v>
      </c>
      <c r="E22" s="56">
        <f>SUM(E13:E21)</f>
        <v>58430000</v>
      </c>
      <c r="F22" s="59">
        <f>SUM(F13:F21)</f>
        <v>58935000</v>
      </c>
    </row>
    <row r="23" spans="1:6" x14ac:dyDescent="0.25">
      <c r="A23" s="5"/>
      <c r="C23" s="60"/>
    </row>
    <row r="24" spans="1:6" x14ac:dyDescent="0.25">
      <c r="A24" s="61" t="s">
        <v>23</v>
      </c>
      <c r="B24" s="60"/>
      <c r="C24" s="60"/>
    </row>
    <row r="25" spans="1:6" x14ac:dyDescent="0.25">
      <c r="A25" s="62" t="s">
        <v>24</v>
      </c>
      <c r="B25" s="63">
        <v>3500</v>
      </c>
      <c r="C25" s="64">
        <v>0</v>
      </c>
      <c r="D25" s="65">
        <v>41980000</v>
      </c>
      <c r="E25" s="66">
        <v>42330000</v>
      </c>
      <c r="F25" s="67">
        <v>42685000</v>
      </c>
    </row>
    <row r="26" spans="1:6" x14ac:dyDescent="0.25">
      <c r="A26" s="68" t="s">
        <v>25</v>
      </c>
      <c r="B26" s="69"/>
      <c r="C26" s="70"/>
      <c r="D26" s="71">
        <v>400000</v>
      </c>
      <c r="E26" s="72">
        <v>400000</v>
      </c>
      <c r="F26" s="73">
        <v>400000</v>
      </c>
    </row>
    <row r="27" spans="1:6" x14ac:dyDescent="0.25">
      <c r="A27" s="74" t="s">
        <v>26</v>
      </c>
      <c r="B27" s="75">
        <v>1406</v>
      </c>
      <c r="C27" s="76">
        <v>0</v>
      </c>
      <c r="D27" s="77">
        <v>8000000</v>
      </c>
      <c r="E27" s="78">
        <v>8000000</v>
      </c>
      <c r="F27" s="79">
        <v>8000000</v>
      </c>
    </row>
    <row r="28" spans="1:6" x14ac:dyDescent="0.25">
      <c r="A28" s="74" t="s">
        <v>27</v>
      </c>
      <c r="B28" s="80">
        <v>1226</v>
      </c>
      <c r="C28" s="81">
        <v>0</v>
      </c>
      <c r="D28" s="77">
        <v>0</v>
      </c>
      <c r="E28" s="78">
        <v>0</v>
      </c>
      <c r="F28" s="79">
        <v>0</v>
      </c>
    </row>
    <row r="29" spans="1:6" x14ac:dyDescent="0.25">
      <c r="A29" s="82" t="s">
        <v>28</v>
      </c>
      <c r="B29" s="80">
        <f>SUM(B31:B37)</f>
        <v>35717</v>
      </c>
      <c r="C29" s="81">
        <f>SUM(C31:C37)</f>
        <v>5623</v>
      </c>
      <c r="D29" s="80">
        <f>SUM(D31:D37)</f>
        <v>7555000</v>
      </c>
      <c r="E29" s="80">
        <f>SUM(E31:E37)</f>
        <v>7700000</v>
      </c>
      <c r="F29" s="83">
        <f>SUM(F31:F37)</f>
        <v>7850000</v>
      </c>
    </row>
    <row r="30" spans="1:6" x14ac:dyDescent="0.25">
      <c r="A30" s="84" t="s">
        <v>29</v>
      </c>
      <c r="B30" s="85"/>
      <c r="C30" s="85"/>
      <c r="D30" s="86"/>
      <c r="E30" s="87"/>
      <c r="F30" s="88"/>
    </row>
    <row r="31" spans="1:6" x14ac:dyDescent="0.25">
      <c r="A31" s="89" t="s">
        <v>30</v>
      </c>
      <c r="B31" s="90">
        <v>1270</v>
      </c>
      <c r="C31" s="91">
        <v>752</v>
      </c>
      <c r="D31" s="92">
        <v>6855000</v>
      </c>
      <c r="E31" s="45">
        <v>7000000</v>
      </c>
      <c r="F31" s="93">
        <v>7150000</v>
      </c>
    </row>
    <row r="32" spans="1:6" x14ac:dyDescent="0.25">
      <c r="A32" s="89" t="s">
        <v>31</v>
      </c>
      <c r="B32" s="90">
        <v>33074</v>
      </c>
      <c r="C32" s="91">
        <v>4686</v>
      </c>
      <c r="D32" s="94">
        <v>0</v>
      </c>
      <c r="E32" s="45">
        <v>0</v>
      </c>
      <c r="F32" s="95">
        <v>0</v>
      </c>
    </row>
    <row r="33" spans="1:6" x14ac:dyDescent="0.25">
      <c r="A33" s="96" t="s">
        <v>32</v>
      </c>
      <c r="B33" s="25">
        <v>1080</v>
      </c>
      <c r="C33" s="97">
        <v>185</v>
      </c>
      <c r="D33" s="98">
        <v>500000</v>
      </c>
      <c r="E33" s="48">
        <v>500000</v>
      </c>
      <c r="F33" s="99">
        <v>500000</v>
      </c>
    </row>
    <row r="34" spans="1:6" x14ac:dyDescent="0.25">
      <c r="A34" s="100" t="s">
        <v>33</v>
      </c>
      <c r="B34" s="25">
        <v>0</v>
      </c>
      <c r="C34" s="97">
        <v>0</v>
      </c>
      <c r="D34" s="98">
        <v>200000</v>
      </c>
      <c r="E34" s="48">
        <v>200000</v>
      </c>
      <c r="F34" s="99">
        <v>200000</v>
      </c>
    </row>
    <row r="35" spans="1:6" x14ac:dyDescent="0.25">
      <c r="A35" s="96" t="s">
        <v>34</v>
      </c>
      <c r="B35" s="101">
        <v>0</v>
      </c>
      <c r="C35" s="102">
        <v>0</v>
      </c>
      <c r="D35" s="98">
        <v>0</v>
      </c>
      <c r="E35" s="48">
        <v>0</v>
      </c>
      <c r="F35" s="99">
        <v>0</v>
      </c>
    </row>
    <row r="36" spans="1:6" x14ac:dyDescent="0.25">
      <c r="A36" s="103" t="s">
        <v>35</v>
      </c>
      <c r="B36" s="101"/>
      <c r="C36" s="102"/>
      <c r="D36" s="104">
        <v>0</v>
      </c>
      <c r="E36" s="53">
        <v>0</v>
      </c>
      <c r="F36" s="105">
        <v>0</v>
      </c>
    </row>
    <row r="37" spans="1:6" ht="15.75" thickBot="1" x14ac:dyDescent="0.3">
      <c r="A37" s="106" t="s">
        <v>36</v>
      </c>
      <c r="B37" s="107">
        <v>293</v>
      </c>
      <c r="C37" s="108">
        <v>0</v>
      </c>
      <c r="D37" s="109">
        <v>0</v>
      </c>
      <c r="E37" s="110">
        <v>0</v>
      </c>
      <c r="F37" s="111">
        <v>0</v>
      </c>
    </row>
    <row r="38" spans="1:6" hidden="1" x14ac:dyDescent="0.25">
      <c r="A38" s="112" t="s">
        <v>37</v>
      </c>
      <c r="B38" s="56">
        <f>B29+B25</f>
        <v>39217</v>
      </c>
      <c r="C38" s="57">
        <f>C29+C25</f>
        <v>5623</v>
      </c>
      <c r="D38" s="56"/>
      <c r="E38" s="113"/>
      <c r="F38" s="114"/>
    </row>
    <row r="39" spans="1:6" ht="15.75" thickBot="1" x14ac:dyDescent="0.3">
      <c r="A39" s="115" t="s">
        <v>38</v>
      </c>
      <c r="B39" s="116">
        <f>B38+B27+B28</f>
        <v>41849</v>
      </c>
      <c r="C39" s="117">
        <f>C38+C27+C28</f>
        <v>5623</v>
      </c>
      <c r="D39" s="118">
        <f>SUM(D25:D29)</f>
        <v>57935000</v>
      </c>
      <c r="E39" s="56">
        <f>SUM(E25:E29)</f>
        <v>58430000</v>
      </c>
      <c r="F39" s="59">
        <f>SUM(F25:F29)</f>
        <v>58935000</v>
      </c>
    </row>
    <row r="40" spans="1:6" ht="15.75" thickBot="1" x14ac:dyDescent="0.3">
      <c r="A40" s="119" t="s">
        <v>39</v>
      </c>
      <c r="B40" s="120">
        <f>B39-B22</f>
        <v>-3</v>
      </c>
      <c r="C40" s="121">
        <f>C39-C22</f>
        <v>204</v>
      </c>
      <c r="D40" s="122">
        <f>SUM(D39-D22)</f>
        <v>0</v>
      </c>
      <c r="E40" s="123">
        <f>SUM(E39-E22)</f>
        <v>0</v>
      </c>
      <c r="F40" s="124">
        <f>SUM(F39-F22)</f>
        <v>0</v>
      </c>
    </row>
    <row r="42" spans="1:6" x14ac:dyDescent="0.25">
      <c r="A42" s="125"/>
    </row>
  </sheetData>
  <mergeCells count="3">
    <mergeCell ref="C5:D5"/>
    <mergeCell ref="A3:F3"/>
    <mergeCell ref="A1:F1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Červenková Jana</cp:lastModifiedBy>
  <cp:revision>1</cp:revision>
  <cp:lastPrinted>2023-07-31T06:51:28Z</cp:lastPrinted>
  <dcterms:created xsi:type="dcterms:W3CDTF">2017-06-20T10:19:11Z</dcterms:created>
  <dcterms:modified xsi:type="dcterms:W3CDTF">2025-11-10T13:44:44Z</dcterms:modified>
  <dc:language>cs-CZ</dc:language>
</cp:coreProperties>
</file>