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05 - KAM\"/>
    </mc:Choice>
  </mc:AlternateContent>
  <bookViews>
    <workbookView xWindow="0" yWindow="0" windowWidth="24000" windowHeight="9000"/>
  </bookViews>
  <sheets>
    <sheet name="SVR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3" l="1"/>
  <c r="E41" i="3"/>
  <c r="D40" i="3" l="1"/>
  <c r="B40" i="3"/>
  <c r="B41" i="3" s="1"/>
  <c r="B42" i="3" s="1"/>
  <c r="F31" i="3"/>
  <c r="E31" i="3"/>
  <c r="E40" i="3" s="1"/>
  <c r="D31" i="3"/>
  <c r="C31" i="3"/>
  <c r="C40" i="3" s="1"/>
  <c r="C41" i="3" s="1"/>
  <c r="C42" i="3" s="1"/>
  <c r="B31" i="3"/>
  <c r="F23" i="3"/>
  <c r="C23" i="3"/>
  <c r="B23" i="3"/>
  <c r="F13" i="3"/>
  <c r="F26" i="3" s="1"/>
  <c r="F41" i="3" s="1"/>
  <c r="E13" i="3"/>
  <c r="E23" i="3" s="1"/>
  <c r="D13" i="3"/>
  <c r="D23" i="3" s="1"/>
  <c r="C13" i="3"/>
  <c r="B13" i="3"/>
  <c r="F40" i="3" l="1"/>
  <c r="D42" i="3"/>
  <c r="E42" i="3"/>
  <c r="F42" i="3"/>
</calcChain>
</file>

<file path=xl/sharedStrings.xml><?xml version="1.0" encoding="utf-8"?>
<sst xmlns="http://schemas.openxmlformats.org/spreadsheetml/2006/main" count="43" uniqueCount="42">
  <si>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</si>
  <si>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</si>
  <si>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</si>
  <si>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</si>
  <si>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</si>
  <si>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</si>
  <si>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</si>
  <si>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Energie</t>
  </si>
  <si>
    <t>Aktivace oběžného majetku (507)</t>
  </si>
  <si>
    <t>Změna stavu zásob vlastní výroby (508)</t>
  </si>
  <si>
    <t xml:space="preserve">  Náklady celkem</t>
  </si>
  <si>
    <t>VÝNOSY ORGANIZACE</t>
  </si>
  <si>
    <t xml:space="preserve">Neinvestiční transfer z KÚ, SR, EU </t>
  </si>
  <si>
    <t>Úřad práce</t>
  </si>
  <si>
    <t>Výnosy bez příspěvku</t>
  </si>
  <si>
    <t>z toho:</t>
  </si>
  <si>
    <t xml:space="preserve">Nekrytí FI </t>
  </si>
  <si>
    <t>Výnosy vč. Příspěvku</t>
  </si>
  <si>
    <t xml:space="preserve">  Výnosy celkem</t>
  </si>
  <si>
    <t>Výsledek hospodaření</t>
  </si>
  <si>
    <t>Provozní příspěvek</t>
  </si>
  <si>
    <t>IČO: 069 68 155</t>
  </si>
  <si>
    <t>Střednědobý výhled rozpočtu</t>
  </si>
  <si>
    <t>Kancelář architektury města, příspěvková organizace</t>
  </si>
  <si>
    <t>skutečnost</t>
  </si>
  <si>
    <t>rozpočet</t>
  </si>
  <si>
    <t>SVR</t>
  </si>
  <si>
    <t>HČ</t>
  </si>
  <si>
    <t>Spotřeba materiálu</t>
  </si>
  <si>
    <t>Opravy a údržba</t>
  </si>
  <si>
    <t>Projekty</t>
  </si>
  <si>
    <t>Odpisy</t>
  </si>
  <si>
    <t>Ostatní náklady</t>
  </si>
  <si>
    <t xml:space="preserve">Ostatní služby </t>
  </si>
  <si>
    <t>Účelově vázané finan.prostředky podléhající vyúčt.</t>
  </si>
  <si>
    <t>Provozní příspěvek-projektové úkoly - ÚZ 940</t>
  </si>
  <si>
    <t>Tržby z prodeje služeb</t>
  </si>
  <si>
    <t>Tržby z prodeje materiálu</t>
  </si>
  <si>
    <t xml:space="preserve">Jiné ostatní výnosy </t>
  </si>
  <si>
    <t xml:space="preserve">Použití FI na opravy a údržbu </t>
  </si>
  <si>
    <t>Použití fondu odměn</t>
  </si>
  <si>
    <t>Použití rezervního fondu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</si>
</sst>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0">
    <xf numFmtId="0" fontId="0" fillId="0" borderId="0" xfId="0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1" fillId="0" borderId="6" xfId="1" applyFont="1" applyFill="1" applyBorder="1" applyAlignment="1">
      <alignment vertical="center"/>
    </xf>
    <xf numFmtId="0" fontId="11" fillId="0" borderId="8" xfId="1" applyFont="1" applyFill="1" applyBorder="1" applyAlignment="1">
      <alignment vertical="center"/>
    </xf>
    <xf numFmtId="0" fontId="11" fillId="0" borderId="10" xfId="1" applyFont="1" applyFill="1" applyBorder="1" applyAlignment="1">
      <alignment vertical="center"/>
    </xf>
    <xf numFmtId="0" fontId="5" fillId="4" borderId="1" xfId="1" applyFont="1" applyFill="1" applyBorder="1" applyAlignment="1">
      <alignment vertical="center"/>
    </xf>
    <xf numFmtId="3" fontId="3" fillId="4" borderId="12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3" fontId="4" fillId="0" borderId="18" xfId="0" applyNumberFormat="1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vertical="center"/>
    </xf>
    <xf numFmtId="3" fontId="2" fillId="3" borderId="11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3" fontId="12" fillId="3" borderId="17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3" fontId="9" fillId="0" borderId="21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3" fontId="2" fillId="3" borderId="27" xfId="0" applyNumberFormat="1" applyFont="1" applyFill="1" applyBorder="1" applyAlignment="1"/>
    <xf numFmtId="3" fontId="11" fillId="0" borderId="23" xfId="0" applyNumberFormat="1" applyFont="1" applyFill="1" applyBorder="1" applyAlignment="1">
      <alignment vertical="center"/>
    </xf>
    <xf numFmtId="3" fontId="11" fillId="0" borderId="27" xfId="0" applyNumberFormat="1" applyFont="1" applyFill="1" applyBorder="1" applyAlignment="1">
      <alignment vertical="center"/>
    </xf>
    <xf numFmtId="3" fontId="2" fillId="3" borderId="28" xfId="0" applyNumberFormat="1" applyFont="1" applyFill="1" applyBorder="1" applyAlignment="1"/>
    <xf numFmtId="3" fontId="11" fillId="0" borderId="15" xfId="0" applyNumberFormat="1" applyFont="1" applyFill="1" applyBorder="1" applyAlignment="1">
      <alignment vertical="center"/>
    </xf>
    <xf numFmtId="3" fontId="11" fillId="0" borderId="28" xfId="0" applyNumberFormat="1" applyFont="1" applyFill="1" applyBorder="1" applyAlignment="1">
      <alignment vertical="center"/>
    </xf>
    <xf numFmtId="3" fontId="2" fillId="3" borderId="29" xfId="0" applyNumberFormat="1" applyFont="1" applyFill="1" applyBorder="1" applyAlignment="1"/>
    <xf numFmtId="3" fontId="11" fillId="3" borderId="15" xfId="0" applyNumberFormat="1" applyFont="1" applyFill="1" applyBorder="1" applyAlignment="1">
      <alignment vertical="center"/>
    </xf>
    <xf numFmtId="3" fontId="11" fillId="0" borderId="29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3" fontId="12" fillId="0" borderId="27" xfId="0" applyNumberFormat="1" applyFont="1" applyBorder="1" applyAlignment="1">
      <alignment vertical="center"/>
    </xf>
    <xf numFmtId="3" fontId="12" fillId="3" borderId="32" xfId="0" applyNumberFormat="1" applyFont="1" applyFill="1" applyBorder="1" applyAlignment="1">
      <alignment vertical="center"/>
    </xf>
    <xf numFmtId="0" fontId="2" fillId="0" borderId="33" xfId="0" applyFont="1" applyBorder="1" applyAlignment="1">
      <alignment vertical="center"/>
    </xf>
    <xf numFmtId="3" fontId="12" fillId="0" borderId="28" xfId="0" applyNumberFormat="1" applyFont="1" applyBorder="1" applyAlignment="1">
      <alignment vertical="center"/>
    </xf>
    <xf numFmtId="0" fontId="11" fillId="3" borderId="8" xfId="1" applyFont="1" applyFill="1" applyBorder="1"/>
    <xf numFmtId="3" fontId="12" fillId="3" borderId="28" xfId="0" applyNumberFormat="1" applyFont="1" applyFill="1" applyBorder="1" applyAlignment="1">
      <alignment vertical="center"/>
    </xf>
    <xf numFmtId="3" fontId="11" fillId="3" borderId="28" xfId="0" applyNumberFormat="1" applyFont="1" applyFill="1" applyBorder="1" applyAlignment="1">
      <alignment vertical="center"/>
    </xf>
    <xf numFmtId="3" fontId="12" fillId="0" borderId="34" xfId="0" applyNumberFormat="1" applyFont="1" applyFill="1" applyBorder="1" applyAlignment="1">
      <alignment vertical="center"/>
    </xf>
    <xf numFmtId="3" fontId="12" fillId="0" borderId="35" xfId="0" applyNumberFormat="1" applyFont="1" applyFill="1" applyBorder="1" applyAlignment="1">
      <alignment vertical="center"/>
    </xf>
    <xf numFmtId="0" fontId="13" fillId="0" borderId="36" xfId="0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4" borderId="31" xfId="0" applyFont="1" applyFill="1" applyBorder="1" applyAlignment="1">
      <alignment vertical="center"/>
    </xf>
    <xf numFmtId="3" fontId="5" fillId="4" borderId="37" xfId="0" applyNumberFormat="1" applyFont="1" applyFill="1" applyBorder="1" applyAlignment="1">
      <alignment vertical="center"/>
    </xf>
    <xf numFmtId="3" fontId="5" fillId="4" borderId="38" xfId="0" applyNumberFormat="1" applyFont="1" applyFill="1" applyBorder="1" applyAlignment="1">
      <alignment vertical="center"/>
    </xf>
    <xf numFmtId="3" fontId="5" fillId="4" borderId="27" xfId="0" applyNumberFormat="1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3" fontId="5" fillId="4" borderId="39" xfId="0" applyNumberFormat="1" applyFont="1" applyFill="1" applyBorder="1" applyAlignment="1">
      <alignment vertical="center"/>
    </xf>
    <xf numFmtId="3" fontId="5" fillId="4" borderId="40" xfId="0" applyNumberFormat="1" applyFont="1" applyFill="1" applyBorder="1" applyAlignment="1">
      <alignment vertical="center"/>
    </xf>
    <xf numFmtId="3" fontId="5" fillId="4" borderId="41" xfId="0" applyNumberFormat="1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/>
    </xf>
    <xf numFmtId="3" fontId="5" fillId="3" borderId="28" xfId="0" applyNumberFormat="1" applyFont="1" applyFill="1" applyBorder="1" applyAlignment="1">
      <alignment vertical="center"/>
    </xf>
    <xf numFmtId="3" fontId="3" fillId="0" borderId="28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14" fillId="5" borderId="17" xfId="0" applyFont="1" applyFill="1" applyBorder="1" applyAlignment="1">
      <alignment horizontal="left" vertical="center"/>
    </xf>
    <xf numFmtId="0" fontId="11" fillId="0" borderId="33" xfId="1" applyFont="1" applyFill="1" applyBorder="1" applyAlignment="1">
      <alignment vertical="center"/>
    </xf>
    <xf numFmtId="3" fontId="2" fillId="0" borderId="28" xfId="0" applyNumberFormat="1" applyFont="1" applyFill="1" applyBorder="1" applyAlignment="1"/>
    <xf numFmtId="3" fontId="12" fillId="0" borderId="17" xfId="0" applyNumberFormat="1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0" fontId="11" fillId="3" borderId="33" xfId="1" applyFont="1" applyFill="1" applyBorder="1" applyAlignment="1">
      <alignment vertical="center"/>
    </xf>
    <xf numFmtId="3" fontId="2" fillId="3" borderId="14" xfId="0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>
      <alignment vertical="center"/>
    </xf>
    <xf numFmtId="0" fontId="11" fillId="3" borderId="33" xfId="0" applyFont="1" applyFill="1" applyBorder="1" applyAlignment="1">
      <alignment horizontal="left" vertical="center"/>
    </xf>
    <xf numFmtId="3" fontId="2" fillId="3" borderId="34" xfId="0" applyNumberFormat="1" applyFont="1" applyFill="1" applyBorder="1" applyAlignment="1">
      <alignment vertical="center"/>
    </xf>
    <xf numFmtId="3" fontId="2" fillId="3" borderId="35" xfId="0" applyNumberFormat="1" applyFont="1" applyFill="1" applyBorder="1" applyAlignment="1">
      <alignment vertical="center"/>
    </xf>
    <xf numFmtId="3" fontId="2" fillId="3" borderId="42" xfId="0" applyNumberFormat="1" applyFont="1" applyFill="1" applyBorder="1" applyAlignment="1">
      <alignment vertical="center"/>
    </xf>
    <xf numFmtId="0" fontId="11" fillId="3" borderId="13" xfId="1" applyFont="1" applyFill="1" applyBorder="1" applyAlignment="1">
      <alignment vertical="center"/>
    </xf>
    <xf numFmtId="3" fontId="2" fillId="0" borderId="42" xfId="0" applyNumberFormat="1" applyFont="1" applyFill="1" applyBorder="1" applyAlignment="1">
      <alignment vertical="center"/>
    </xf>
    <xf numFmtId="3" fontId="12" fillId="3" borderId="34" xfId="0" applyNumberFormat="1" applyFont="1" applyFill="1" applyBorder="1" applyAlignment="1">
      <alignment vertical="center"/>
    </xf>
    <xf numFmtId="3" fontId="12" fillId="3" borderId="35" xfId="0" applyNumberFormat="1" applyFont="1" applyFill="1" applyBorder="1" applyAlignment="1">
      <alignment vertical="center"/>
    </xf>
    <xf numFmtId="3" fontId="12" fillId="0" borderId="29" xfId="0" applyNumberFormat="1" applyFont="1" applyFill="1" applyBorder="1" applyAlignment="1">
      <alignment vertical="center"/>
    </xf>
    <xf numFmtId="0" fontId="9" fillId="0" borderId="36" xfId="1" applyFont="1" applyFill="1" applyBorder="1"/>
    <xf numFmtId="3" fontId="4" fillId="0" borderId="43" xfId="0" applyNumberFormat="1" applyFont="1" applyFill="1" applyBorder="1" applyAlignment="1">
      <alignment vertical="center"/>
    </xf>
    <xf numFmtId="0" fontId="9" fillId="0" borderId="36" xfId="1" applyFont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3" borderId="30" xfId="0" applyNumberFormat="1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vertical="center"/>
    </xf>
    <xf numFmtId="3" fontId="11" fillId="0" borderId="9" xfId="0" applyNumberFormat="1" applyFont="1" applyFill="1" applyBorder="1" applyAlignment="1">
      <alignment vertical="center"/>
    </xf>
    <xf numFmtId="3" fontId="11" fillId="0" borderId="44" xfId="0" applyNumberFormat="1" applyFont="1" applyFill="1" applyBorder="1" applyAlignment="1">
      <alignment vertical="center"/>
    </xf>
    <xf numFmtId="3" fontId="11" fillId="3" borderId="9" xfId="0" applyNumberFormat="1" applyFont="1" applyFill="1" applyBorder="1" applyAlignment="1">
      <alignment vertical="center"/>
    </xf>
    <xf numFmtId="3" fontId="2" fillId="0" borderId="4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3" fontId="5" fillId="4" borderId="32" xfId="0" applyNumberFormat="1" applyFont="1" applyFill="1" applyBorder="1" applyAlignment="1">
      <alignment vertical="center"/>
    </xf>
    <xf numFmtId="3" fontId="3" fillId="4" borderId="46" xfId="0" applyNumberFormat="1" applyFont="1" applyFill="1" applyBorder="1" applyAlignment="1">
      <alignment vertical="center"/>
    </xf>
    <xf numFmtId="3" fontId="5" fillId="4" borderId="45" xfId="0" applyNumberFormat="1" applyFont="1" applyFill="1" applyBorder="1" applyAlignment="1">
      <alignment vertical="center"/>
    </xf>
    <xf numFmtId="3" fontId="3" fillId="4" borderId="47" xfId="0" applyNumberFormat="1" applyFont="1" applyFill="1" applyBorder="1" applyAlignment="1">
      <alignment vertical="center"/>
    </xf>
    <xf numFmtId="3" fontId="3" fillId="0" borderId="48" xfId="0" applyNumberFormat="1" applyFont="1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I5" sqref="I5"/>
    </sheetView>
  </sheetViews>
  <sheetFormatPr defaultRowHeight="15" x14ac:dyDescent="0.25"/>
  <cols>
    <col min="1" max="1" width="39.85546875" customWidth="1"/>
    <col min="2" max="3" width="0" hidden="1" customWidth="1"/>
    <col min="4" max="6" width="13.140625" customWidth="1"/>
  </cols>
  <sheetData>
    <row r="1" spans="1:6" ht="19.5" thickBot="1" x14ac:dyDescent="0.3">
      <c r="A1" s="109" t="s">
        <v>22</v>
      </c>
      <c r="B1" s="110"/>
      <c r="C1" s="110"/>
      <c r="D1" s="110"/>
      <c r="E1" s="110"/>
      <c r="F1" s="111"/>
    </row>
    <row r="2" spans="1:6" ht="15.75" thickBot="1" x14ac:dyDescent="0.3">
      <c r="A2" s="1"/>
      <c r="B2" s="1"/>
      <c r="C2" s="1"/>
    </row>
    <row r="3" spans="1:6" ht="16.5" thickBot="1" x14ac:dyDescent="0.3">
      <c r="A3" s="112" t="s">
        <v>23</v>
      </c>
      <c r="B3" s="113"/>
      <c r="C3" s="113"/>
      <c r="D3" s="113"/>
      <c r="E3" s="113"/>
      <c r="F3" s="111"/>
    </row>
    <row r="4" spans="1:6" ht="15.75" thickBot="1" x14ac:dyDescent="0.3">
      <c r="A4" s="27" t="s">
        <v>21</v>
      </c>
      <c r="B4" s="2"/>
      <c r="C4" s="1"/>
      <c r="F4" s="10"/>
    </row>
    <row r="5" spans="1:6" ht="26.25" thickBot="1" x14ac:dyDescent="0.3">
      <c r="A5" s="3"/>
      <c r="B5" s="28" t="s">
        <v>24</v>
      </c>
      <c r="C5" s="114"/>
      <c r="D5" s="114"/>
      <c r="E5" s="114"/>
      <c r="F5" s="11"/>
    </row>
    <row r="6" spans="1:6" x14ac:dyDescent="0.25">
      <c r="A6" s="3"/>
      <c r="B6" s="29"/>
      <c r="C6" s="30"/>
      <c r="D6" s="31" t="s">
        <v>25</v>
      </c>
      <c r="E6" s="4" t="s">
        <v>26</v>
      </c>
      <c r="F6" s="4" t="s">
        <v>26</v>
      </c>
    </row>
    <row r="7" spans="1:6" ht="15.75" thickBot="1" x14ac:dyDescent="0.3">
      <c r="A7" s="32" t="s">
        <v>0</v>
      </c>
      <c r="B7" s="33" t="s">
        <v>27</v>
      </c>
      <c r="C7" s="34"/>
      <c r="D7" s="35">
        <v>2026</v>
      </c>
      <c r="E7" s="5">
        <v>2027</v>
      </c>
      <c r="F7" s="5">
        <v>2028</v>
      </c>
    </row>
    <row r="8" spans="1:6" x14ac:dyDescent="0.25">
      <c r="A8" s="12" t="s">
        <v>1</v>
      </c>
      <c r="B8" s="36">
        <v>14552</v>
      </c>
      <c r="C8" s="37">
        <v>2426</v>
      </c>
      <c r="D8" s="38">
        <v>3606000</v>
      </c>
      <c r="E8" s="38">
        <v>3606000</v>
      </c>
      <c r="F8" s="104">
        <v>4275000</v>
      </c>
    </row>
    <row r="9" spans="1:6" x14ac:dyDescent="0.25">
      <c r="A9" s="13" t="s">
        <v>2</v>
      </c>
      <c r="B9" s="39">
        <v>1019</v>
      </c>
      <c r="C9" s="40">
        <v>0</v>
      </c>
      <c r="D9" s="41">
        <v>300000</v>
      </c>
      <c r="E9" s="41">
        <v>300000</v>
      </c>
      <c r="F9" s="105">
        <v>300000</v>
      </c>
    </row>
    <row r="10" spans="1:6" x14ac:dyDescent="0.25">
      <c r="A10" s="13" t="s">
        <v>3</v>
      </c>
      <c r="B10" s="39">
        <v>5172</v>
      </c>
      <c r="C10" s="40">
        <v>641</v>
      </c>
      <c r="D10" s="41">
        <v>1220000</v>
      </c>
      <c r="E10" s="41">
        <v>1220000</v>
      </c>
      <c r="F10" s="105">
        <v>1333000</v>
      </c>
    </row>
    <row r="11" spans="1:6" x14ac:dyDescent="0.25">
      <c r="A11" s="13" t="s">
        <v>4</v>
      </c>
      <c r="B11" s="39">
        <v>170</v>
      </c>
      <c r="C11" s="40">
        <v>0</v>
      </c>
      <c r="D11" s="41">
        <v>129000</v>
      </c>
      <c r="E11" s="41">
        <v>129000</v>
      </c>
      <c r="F11" s="105">
        <v>132000</v>
      </c>
    </row>
    <row r="12" spans="1:6" ht="15.75" thickBot="1" x14ac:dyDescent="0.3">
      <c r="A12" s="14" t="s">
        <v>5</v>
      </c>
      <c r="B12" s="42">
        <v>471</v>
      </c>
      <c r="C12" s="43">
        <v>101</v>
      </c>
      <c r="D12" s="44">
        <v>129000</v>
      </c>
      <c r="E12" s="44">
        <v>129000</v>
      </c>
      <c r="F12" s="106">
        <v>132000</v>
      </c>
    </row>
    <row r="13" spans="1:6" ht="15.75" thickBot="1" x14ac:dyDescent="0.3">
      <c r="A13" s="15" t="s">
        <v>6</v>
      </c>
      <c r="B13" s="45">
        <f>SUM(B8:B12)</f>
        <v>21384</v>
      </c>
      <c r="C13" s="45">
        <f>SUM(C8:C12)</f>
        <v>3168</v>
      </c>
      <c r="D13" s="45">
        <f>SUM(D8:D12)</f>
        <v>5384000</v>
      </c>
      <c r="E13" s="45">
        <f t="shared" ref="E13:F13" si="0">SUM(E8:E12)</f>
        <v>5384000</v>
      </c>
      <c r="F13" s="16">
        <f t="shared" si="0"/>
        <v>6172000</v>
      </c>
    </row>
    <row r="14" spans="1:6" x14ac:dyDescent="0.25">
      <c r="A14" s="46" t="s">
        <v>28</v>
      </c>
      <c r="B14" s="47">
        <v>4177</v>
      </c>
      <c r="C14" s="48">
        <v>1535</v>
      </c>
      <c r="D14" s="38">
        <v>80000</v>
      </c>
      <c r="E14" s="38">
        <v>80000</v>
      </c>
      <c r="F14" s="104">
        <v>80000</v>
      </c>
    </row>
    <row r="15" spans="1:6" x14ac:dyDescent="0.25">
      <c r="A15" s="49" t="s">
        <v>7</v>
      </c>
      <c r="B15" s="50">
        <v>644</v>
      </c>
      <c r="C15" s="17">
        <v>462</v>
      </c>
      <c r="D15" s="41">
        <v>225000</v>
      </c>
      <c r="E15" s="41">
        <v>225000</v>
      </c>
      <c r="F15" s="105">
        <v>225000</v>
      </c>
    </row>
    <row r="16" spans="1:6" x14ac:dyDescent="0.25">
      <c r="A16" s="49" t="s">
        <v>29</v>
      </c>
      <c r="B16" s="50">
        <v>814</v>
      </c>
      <c r="C16" s="17">
        <v>278</v>
      </c>
      <c r="D16" s="41">
        <v>50000</v>
      </c>
      <c r="E16" s="41">
        <v>50000</v>
      </c>
      <c r="F16" s="105">
        <v>50000</v>
      </c>
    </row>
    <row r="17" spans="1:6" x14ac:dyDescent="0.25">
      <c r="A17" s="25" t="s">
        <v>30</v>
      </c>
      <c r="B17" s="50"/>
      <c r="C17" s="17"/>
      <c r="D17" s="41">
        <v>3000000</v>
      </c>
      <c r="E17" s="41">
        <v>3000000</v>
      </c>
      <c r="F17" s="105">
        <v>5000000</v>
      </c>
    </row>
    <row r="18" spans="1:6" x14ac:dyDescent="0.25">
      <c r="A18" s="51" t="s">
        <v>31</v>
      </c>
      <c r="B18" s="52">
        <v>2185</v>
      </c>
      <c r="C18" s="17">
        <v>112</v>
      </c>
      <c r="D18" s="53">
        <v>60000</v>
      </c>
      <c r="E18" s="53">
        <v>60000</v>
      </c>
      <c r="F18" s="107">
        <v>60000</v>
      </c>
    </row>
    <row r="19" spans="1:6" x14ac:dyDescent="0.25">
      <c r="A19" s="18" t="s">
        <v>32</v>
      </c>
      <c r="B19" s="50">
        <v>1906</v>
      </c>
      <c r="C19" s="17">
        <v>311</v>
      </c>
      <c r="D19" s="41">
        <v>150000</v>
      </c>
      <c r="E19" s="41">
        <v>150000</v>
      </c>
      <c r="F19" s="105">
        <v>150000</v>
      </c>
    </row>
    <row r="20" spans="1:6" x14ac:dyDescent="0.25">
      <c r="A20" s="18" t="s">
        <v>8</v>
      </c>
      <c r="B20" s="50">
        <v>-495</v>
      </c>
      <c r="C20" s="17">
        <v>-1069</v>
      </c>
      <c r="D20" s="41">
        <v>0</v>
      </c>
      <c r="E20" s="41">
        <v>0</v>
      </c>
      <c r="F20" s="105">
        <v>0</v>
      </c>
    </row>
    <row r="21" spans="1:6" x14ac:dyDescent="0.25">
      <c r="A21" s="18" t="s">
        <v>9</v>
      </c>
      <c r="B21" s="50">
        <v>586</v>
      </c>
      <c r="C21" s="17">
        <v>223</v>
      </c>
      <c r="D21" s="41">
        <v>0</v>
      </c>
      <c r="E21" s="41">
        <v>0</v>
      </c>
      <c r="F21" s="105">
        <v>0</v>
      </c>
    </row>
    <row r="22" spans="1:6" ht="15.75" thickBot="1" x14ac:dyDescent="0.3">
      <c r="A22" s="19" t="s">
        <v>33</v>
      </c>
      <c r="B22" s="54">
        <v>10651</v>
      </c>
      <c r="C22" s="55">
        <v>399</v>
      </c>
      <c r="D22" s="44">
        <v>1678000</v>
      </c>
      <c r="E22" s="44">
        <v>1678000</v>
      </c>
      <c r="F22" s="106">
        <v>1750000</v>
      </c>
    </row>
    <row r="23" spans="1:6" ht="15.75" thickBot="1" x14ac:dyDescent="0.3">
      <c r="A23" s="56" t="s">
        <v>10</v>
      </c>
      <c r="B23" s="57">
        <f>SUM(B13:B22)</f>
        <v>41852</v>
      </c>
      <c r="C23" s="57">
        <f>SUM(C13:C22)</f>
        <v>5419</v>
      </c>
      <c r="D23" s="57">
        <f>SUM(D13:D22)</f>
        <v>10627000</v>
      </c>
      <c r="E23" s="57">
        <f t="shared" ref="E23:F23" si="1">SUM(E13:E22)</f>
        <v>10627000</v>
      </c>
      <c r="F23" s="8">
        <f t="shared" si="1"/>
        <v>13487000</v>
      </c>
    </row>
    <row r="24" spans="1:6" x14ac:dyDescent="0.25">
      <c r="A24" s="3"/>
      <c r="C24" s="58"/>
    </row>
    <row r="25" spans="1:6" ht="15.75" thickBot="1" x14ac:dyDescent="0.3">
      <c r="A25" s="9" t="s">
        <v>11</v>
      </c>
      <c r="B25" s="58"/>
      <c r="C25" s="58"/>
    </row>
    <row r="26" spans="1:6" x14ac:dyDescent="0.25">
      <c r="A26" s="59" t="s">
        <v>20</v>
      </c>
      <c r="B26" s="60">
        <v>3500</v>
      </c>
      <c r="C26" s="61">
        <v>0</v>
      </c>
      <c r="D26" s="62">
        <v>7402000</v>
      </c>
      <c r="E26" s="115">
        <v>7402000</v>
      </c>
      <c r="F26" s="117">
        <f>SUM(F13+F14+F16+F18+F19+F22)</f>
        <v>8262000</v>
      </c>
    </row>
    <row r="27" spans="1:6" x14ac:dyDescent="0.25">
      <c r="A27" s="63" t="s">
        <v>34</v>
      </c>
      <c r="B27" s="64"/>
      <c r="C27" s="65"/>
      <c r="D27" s="66">
        <v>225000</v>
      </c>
      <c r="E27" s="116">
        <v>225000</v>
      </c>
      <c r="F27" s="118">
        <v>225000</v>
      </c>
    </row>
    <row r="28" spans="1:6" x14ac:dyDescent="0.25">
      <c r="A28" s="67" t="s">
        <v>35</v>
      </c>
      <c r="B28" s="64"/>
      <c r="C28" s="65"/>
      <c r="D28" s="66">
        <v>3000000</v>
      </c>
      <c r="E28" s="116">
        <v>3000000</v>
      </c>
      <c r="F28" s="118">
        <v>5000000</v>
      </c>
    </row>
    <row r="29" spans="1:6" x14ac:dyDescent="0.25">
      <c r="A29" s="68" t="s">
        <v>12</v>
      </c>
      <c r="B29" s="69">
        <v>1406</v>
      </c>
      <c r="C29" s="70">
        <v>0</v>
      </c>
      <c r="D29" s="71">
        <v>0</v>
      </c>
      <c r="E29" s="73">
        <v>0</v>
      </c>
      <c r="F29" s="119">
        <v>0</v>
      </c>
    </row>
    <row r="30" spans="1:6" x14ac:dyDescent="0.25">
      <c r="A30" s="68" t="s">
        <v>13</v>
      </c>
      <c r="B30" s="72">
        <v>1226</v>
      </c>
      <c r="C30" s="73">
        <v>0</v>
      </c>
      <c r="D30" s="71">
        <v>0</v>
      </c>
      <c r="E30" s="73">
        <v>0</v>
      </c>
      <c r="F30" s="119">
        <v>0</v>
      </c>
    </row>
    <row r="31" spans="1:6" x14ac:dyDescent="0.25">
      <c r="A31" s="74" t="s">
        <v>14</v>
      </c>
      <c r="B31" s="72">
        <f>SUM(B33:B39)</f>
        <v>35717</v>
      </c>
      <c r="C31" s="73">
        <f>SUM(C33:C39)</f>
        <v>5623</v>
      </c>
      <c r="D31" s="72">
        <f>SUM(D33:D39)</f>
        <v>0</v>
      </c>
      <c r="E31" s="73">
        <f>SUM(E33:E39)</f>
        <v>0</v>
      </c>
      <c r="F31" s="119">
        <f>SUM(F33:F39)</f>
        <v>0</v>
      </c>
    </row>
    <row r="32" spans="1:6" x14ac:dyDescent="0.25">
      <c r="A32" s="20" t="s">
        <v>15</v>
      </c>
      <c r="B32" s="75"/>
      <c r="C32" s="75"/>
      <c r="D32" s="75"/>
      <c r="E32" s="75"/>
      <c r="F32" s="21"/>
    </row>
    <row r="33" spans="1:6" x14ac:dyDescent="0.25">
      <c r="A33" s="76" t="s">
        <v>36</v>
      </c>
      <c r="B33" s="77">
        <v>1270</v>
      </c>
      <c r="C33" s="78">
        <v>752</v>
      </c>
      <c r="D33" s="79">
        <v>0</v>
      </c>
      <c r="E33" s="80">
        <v>0</v>
      </c>
      <c r="F33" s="6">
        <v>0</v>
      </c>
    </row>
    <row r="34" spans="1:6" x14ac:dyDescent="0.25">
      <c r="A34" s="76" t="s">
        <v>37</v>
      </c>
      <c r="B34" s="77">
        <v>33074</v>
      </c>
      <c r="C34" s="78">
        <v>4686</v>
      </c>
      <c r="D34" s="79">
        <v>0</v>
      </c>
      <c r="E34" s="80">
        <v>0</v>
      </c>
      <c r="F34" s="6">
        <v>0</v>
      </c>
    </row>
    <row r="35" spans="1:6" x14ac:dyDescent="0.25">
      <c r="A35" s="81" t="s">
        <v>38</v>
      </c>
      <c r="B35" s="39">
        <v>1080</v>
      </c>
      <c r="C35" s="26">
        <v>185</v>
      </c>
      <c r="D35" s="52">
        <v>0</v>
      </c>
      <c r="E35" s="82">
        <v>0</v>
      </c>
      <c r="F35" s="83">
        <v>0</v>
      </c>
    </row>
    <row r="36" spans="1:6" x14ac:dyDescent="0.25">
      <c r="A36" s="84" t="s">
        <v>39</v>
      </c>
      <c r="B36" s="39">
        <v>0</v>
      </c>
      <c r="C36" s="26">
        <v>0</v>
      </c>
      <c r="D36" s="52">
        <v>0</v>
      </c>
      <c r="E36" s="82">
        <v>0</v>
      </c>
      <c r="F36" s="83">
        <v>0</v>
      </c>
    </row>
    <row r="37" spans="1:6" x14ac:dyDescent="0.25">
      <c r="A37" s="81" t="s">
        <v>16</v>
      </c>
      <c r="B37" s="85">
        <v>0</v>
      </c>
      <c r="C37" s="86">
        <v>0</v>
      </c>
      <c r="D37" s="52">
        <v>0</v>
      </c>
      <c r="E37" s="87">
        <v>0</v>
      </c>
      <c r="F37" s="24">
        <v>0</v>
      </c>
    </row>
    <row r="38" spans="1:6" x14ac:dyDescent="0.25">
      <c r="A38" s="88" t="s">
        <v>40</v>
      </c>
      <c r="B38" s="85"/>
      <c r="C38" s="86"/>
      <c r="D38" s="54">
        <v>0</v>
      </c>
      <c r="E38" s="89">
        <v>0</v>
      </c>
      <c r="F38" s="7">
        <v>0</v>
      </c>
    </row>
    <row r="39" spans="1:6" ht="15.75" thickBot="1" x14ac:dyDescent="0.3">
      <c r="A39" s="88" t="s">
        <v>41</v>
      </c>
      <c r="B39" s="90">
        <v>293</v>
      </c>
      <c r="C39" s="91">
        <v>0</v>
      </c>
      <c r="D39" s="92">
        <v>0</v>
      </c>
      <c r="E39" s="89">
        <v>0</v>
      </c>
      <c r="F39" s="108">
        <v>0</v>
      </c>
    </row>
    <row r="40" spans="1:6" ht="15.75" thickBot="1" x14ac:dyDescent="0.3">
      <c r="A40" s="93" t="s">
        <v>17</v>
      </c>
      <c r="B40" s="57">
        <f>B31+B26</f>
        <v>39217</v>
      </c>
      <c r="C40" s="94">
        <f>C31+C26</f>
        <v>5623</v>
      </c>
      <c r="D40" s="57">
        <f>D31+D26</f>
        <v>7402000</v>
      </c>
      <c r="E40" s="94">
        <f>E31+E26</f>
        <v>7402000</v>
      </c>
      <c r="F40" s="22">
        <f>F31+F26</f>
        <v>8262000</v>
      </c>
    </row>
    <row r="41" spans="1:6" ht="15.75" thickBot="1" x14ac:dyDescent="0.3">
      <c r="A41" s="95" t="s">
        <v>18</v>
      </c>
      <c r="B41" s="96">
        <f>B40+B29+B30</f>
        <v>41849</v>
      </c>
      <c r="C41" s="97">
        <f>C40+C29+C30</f>
        <v>5623</v>
      </c>
      <c r="D41" s="98">
        <f>SUM(D26:D28)</f>
        <v>10627000</v>
      </c>
      <c r="E41" s="8">
        <f>SUM(E26:E31)</f>
        <v>10627000</v>
      </c>
      <c r="F41" s="22">
        <f>SUM(F26:F31)</f>
        <v>13487000</v>
      </c>
    </row>
    <row r="42" spans="1:6" ht="15.75" thickBot="1" x14ac:dyDescent="0.3">
      <c r="A42" s="99" t="s">
        <v>19</v>
      </c>
      <c r="B42" s="100">
        <f>B41-B23</f>
        <v>-3</v>
      </c>
      <c r="C42" s="101">
        <f>C41-C23</f>
        <v>204</v>
      </c>
      <c r="D42" s="102">
        <f>D41-D23</f>
        <v>0</v>
      </c>
      <c r="E42" s="103">
        <f>E41-E23</f>
        <v>0</v>
      </c>
      <c r="F42" s="23">
        <f>F41-F23</f>
        <v>0</v>
      </c>
    </row>
  </sheetData>
  <mergeCells count="3">
    <mergeCell ref="A1:F1"/>
    <mergeCell ref="A3:F3"/>
    <mergeCell ref="C5:E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966725-ded2-4b0e-ac30-69fa38c53e6a">
      <Terms xmlns="http://schemas.microsoft.com/office/infopath/2007/PartnerControls"/>
    </lcf76f155ced4ddcb4097134ff3c332f>
    <TaxCatchAll xmlns="aa02ac25-5fb4-45d5-a2f3-2f305d5e78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00D9F72B9C004A9C542EBABCDBDCC4" ma:contentTypeVersion="19" ma:contentTypeDescription="Vytvoří nový dokument" ma:contentTypeScope="" ma:versionID="7e3a64dcbd53187688433230b3098be3">
  <xsd:schema xmlns:xsd="http://www.w3.org/2001/XMLSchema" xmlns:xs="http://www.w3.org/2001/XMLSchema" xmlns:p="http://schemas.microsoft.com/office/2006/metadata/properties" xmlns:ns2="63966725-ded2-4b0e-ac30-69fa38c53e6a" xmlns:ns3="aa02ac25-5fb4-45d5-a2f3-2f305d5e7864" targetNamespace="http://schemas.microsoft.com/office/2006/metadata/properties" ma:root="true" ma:fieldsID="92018b9b21b69fe21d68af335a326eaa" ns2:_="" ns3:_="">
    <xsd:import namespace="63966725-ded2-4b0e-ac30-69fa38c53e6a"/>
    <xsd:import namespace="aa02ac25-5fb4-45d5-a2f3-2f305d5e78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66725-ded2-4b0e-ac30-69fa38c53e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7d1cfc3-6cda-47af-9754-ec01d815e5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2ac25-5fb4-45d5-a2f3-2f305d5e78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010809f-e744-42d2-8009-292f1c905817}" ma:internalName="TaxCatchAll" ma:showField="CatchAllData" ma:web="aa02ac25-5fb4-45d5-a2f3-2f305d5e78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385A5-6CE5-4BC1-8FF6-47EF3B50DEEA}">
  <ds:schemaRefs>
    <ds:schemaRef ds:uri="63966725-ded2-4b0e-ac30-69fa38c53e6a"/>
    <ds:schemaRef ds:uri="aa02ac25-5fb4-45d5-a2f3-2f305d5e786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5E9238-3762-4E06-AD1A-C47CF9CAF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61C904-F156-4A23-B629-C16B12A73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966725-ded2-4b0e-ac30-69fa38c53e6a"/>
    <ds:schemaRef ds:uri="aa02ac25-5fb4-45d5-a2f3-2f305d5e78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revision/>
  <cp:lastPrinted>2025-09-11T11:05:35Z</cp:lastPrinted>
  <dcterms:created xsi:type="dcterms:W3CDTF">2017-06-20T10:19:11Z</dcterms:created>
  <dcterms:modified xsi:type="dcterms:W3CDTF">2025-10-06T13:51:34Z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0x010100AA00D9F72B9C004A9C542EBABCDBDCC4</vt:lpwstr>
  </property>
  <property fmtid="{D5CDD505-2E9C-101B-9397-08002B2CF9AE}" pid="3" name="MediaServiceImageTags">
    <vt:lpwstr/>
  </property>
</Properties>
</file>