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05 - KAM\"/>
    </mc:Choice>
  </mc:AlternateContent>
  <bookViews>
    <workbookView xWindow="0" yWindow="0" windowWidth="24000" windowHeight="9000"/>
  </bookViews>
  <sheets>
    <sheet name="KAM (2)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D12" i="4"/>
  <c r="E12" i="4"/>
  <c r="C32" i="4"/>
  <c r="D32" i="4"/>
  <c r="E32" i="4"/>
  <c r="E36" i="4"/>
  <c r="E52" i="4" s="1"/>
  <c r="E53" i="4" s="1"/>
  <c r="C42" i="4"/>
  <c r="C51" i="4" s="1"/>
  <c r="D42" i="4"/>
  <c r="D51" i="4"/>
  <c r="E51" i="4"/>
  <c r="C52" i="4"/>
  <c r="D52" i="4"/>
  <c r="D53" i="4" s="1"/>
  <c r="C53" i="4"/>
  <c r="C61" i="4"/>
  <c r="D61" i="4"/>
  <c r="C67" i="4"/>
  <c r="D67" i="4"/>
  <c r="C68" i="4"/>
  <c r="D68" i="4"/>
</calcChain>
</file>

<file path=xl/sharedStrings.xml><?xml version="1.0" encoding="utf-8"?>
<sst xmlns="http://schemas.openxmlformats.org/spreadsheetml/2006/main" count="67" uniqueCount="67">
  <si>
    <t xml:space="preserve">Kancelář architektury města Karlovy Vary, příspěvková organizace 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</si>
  <si>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</si>
  <si>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</si>
  <si>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</si>
  <si>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</si>
  <si>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</si>
  <si>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</si>
  <si>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</si>
  <si>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</si>
  <si>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Aktivace oběžného majetku (507)</t>
  </si>
  <si>
    <t>Změna stavu zásob vlastní výroby (508)</t>
  </si>
  <si>
    <t xml:space="preserve">  Náklady celkem</t>
  </si>
  <si>
    <t>VÝNOSY ORGANIZACE</t>
  </si>
  <si>
    <t xml:space="preserve">Neinvestiční transfer z KÚ, SR, EU 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</si>
  <si>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</si>
  <si>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</si>
  <si>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</si>
  <si>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</si>
  <si>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</si>
  <si>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</si>
  <si>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</si>
  <si>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</t>
    </r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</si>
  <si>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</si>
  <si>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</si>
  <si>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</si>
  <si>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</si>
  <si>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</si>
  <si>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</si>
  <si>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investiční příspěvek města na</t>
  </si>
  <si>
    <t>výdaje - celkem</t>
  </si>
  <si>
    <t>opravy a údržba</t>
  </si>
  <si>
    <t>nekrytí fondu</t>
  </si>
  <si>
    <t>konečný stav</t>
  </si>
  <si>
    <t>Neinvestiční příspěvek města na proj. Úkoly</t>
  </si>
  <si>
    <t>Účelově vázané finanční prostředky podléhající vyúčtování</t>
  </si>
  <si>
    <t>Spotřeba TU a TUV</t>
  </si>
  <si>
    <t>Spotřeba el.energie</t>
  </si>
  <si>
    <t>Spotřeba plynu</t>
  </si>
  <si>
    <t>Vodné a stočné</t>
  </si>
  <si>
    <t>Spotřeba materiálu - 501</t>
  </si>
  <si>
    <t>Opravy a údržba - 6xx</t>
  </si>
  <si>
    <t>Odpisy - 551</t>
  </si>
  <si>
    <t>Ostatní náklady - 5xx</t>
  </si>
  <si>
    <t>Ostatní služby - 518</t>
  </si>
  <si>
    <t>Tržby z prodeje služeb - 602</t>
  </si>
  <si>
    <t>Tržby z prodeje materiálu - 6xx</t>
  </si>
  <si>
    <t>Jiné ostatní výnosy - 6xx</t>
  </si>
  <si>
    <t>Použití FI na opravy a údržbu  - 648</t>
  </si>
  <si>
    <t>Použití fondu odměn - 648</t>
  </si>
  <si>
    <t>Použití rezervního fondu - 648</t>
  </si>
  <si>
    <t>Provozní příspěvek</t>
  </si>
  <si>
    <t>IČO: 069 68 155</t>
  </si>
  <si>
    <t>Provozní příspěvek-Projektové úkoly - ÚZ 940</t>
  </si>
  <si>
    <t>oček. skutečnost</t>
  </si>
  <si>
    <t>skutečnost</t>
  </si>
  <si>
    <t>Rozpočet na rok 2026</t>
  </si>
  <si>
    <t>Vyúčtování účel.váz.prost.za rok 2025</t>
  </si>
  <si>
    <t>ÚAP - podklady pro aktualizaci územního plánu města</t>
  </si>
  <si>
    <t>Architektonický manuál města Karlovy Vary</t>
  </si>
  <si>
    <t>Územní studie levobřežního předpolí Chebského mostu</t>
  </si>
  <si>
    <t>Architektonická studie nábřeží u Solivárny</t>
  </si>
  <si>
    <t>Architektonická soutěž - náměstí Dr. Milady Horákové</t>
  </si>
  <si>
    <t>Sběr a vyhodnocování dat o městě</t>
  </si>
  <si>
    <t>Město sobě</t>
  </si>
  <si>
    <t>plán 2026</t>
  </si>
  <si>
    <t>oček.skut. 2025</t>
  </si>
  <si>
    <t>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</si>
</sst>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4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4" fillId="4" borderId="7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5" fillId="0" borderId="6" xfId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0" fontId="15" fillId="0" borderId="10" xfId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9" fillId="0" borderId="13" xfId="0" applyNumberFormat="1" applyFont="1" applyFill="1" applyBorder="1" applyAlignment="1">
      <alignment vertical="center"/>
    </xf>
    <xf numFmtId="0" fontId="7" fillId="4" borderId="1" xfId="1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vertical="center"/>
    </xf>
    <xf numFmtId="3" fontId="16" fillId="3" borderId="18" xfId="0" applyNumberFormat="1" applyFont="1" applyFill="1" applyBorder="1" applyAlignment="1">
      <alignment vertical="center"/>
    </xf>
    <xf numFmtId="0" fontId="15" fillId="0" borderId="10" xfId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5" fillId="0" borderId="20" xfId="0" applyNumberFormat="1" applyFont="1" applyFill="1" applyBorder="1" applyAlignment="1">
      <alignment vertical="center"/>
    </xf>
    <xf numFmtId="3" fontId="4" fillId="2" borderId="2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15" fillId="4" borderId="14" xfId="1" applyNumberFormat="1" applyFont="1" applyFill="1" applyBorder="1" applyAlignment="1">
      <alignment horizontal="center" vertical="center"/>
    </xf>
    <xf numFmtId="0" fontId="20" fillId="0" borderId="0" xfId="1" applyFont="1" applyAlignment="1">
      <alignment vertical="top"/>
    </xf>
    <xf numFmtId="0" fontId="4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left" vertical="center" indent="1"/>
    </xf>
    <xf numFmtId="0" fontId="10" fillId="3" borderId="19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3" fontId="3" fillId="6" borderId="11" xfId="0" applyNumberFormat="1" applyFont="1" applyFill="1" applyBorder="1" applyAlignment="1">
      <alignment vertical="center"/>
    </xf>
    <xf numFmtId="0" fontId="15" fillId="6" borderId="10" xfId="1" applyFont="1" applyFill="1" applyBorder="1"/>
    <xf numFmtId="0" fontId="9" fillId="6" borderId="10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vertical="center"/>
    </xf>
    <xf numFmtId="0" fontId="8" fillId="3" borderId="25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3" fontId="3" fillId="8" borderId="13" xfId="0" applyNumberFormat="1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 indent="1"/>
    </xf>
    <xf numFmtId="0" fontId="7" fillId="9" borderId="1" xfId="1" applyFont="1" applyFill="1" applyBorder="1" applyAlignment="1">
      <alignment vertical="center"/>
    </xf>
    <xf numFmtId="3" fontId="7" fillId="9" borderId="14" xfId="0" applyNumberFormat="1" applyFont="1" applyFill="1" applyBorder="1" applyAlignment="1">
      <alignment vertical="center"/>
    </xf>
    <xf numFmtId="0" fontId="9" fillId="9" borderId="10" xfId="0" applyFont="1" applyFill="1" applyBorder="1" applyAlignment="1">
      <alignment horizontal="left" vertical="center" indent="1"/>
    </xf>
    <xf numFmtId="3" fontId="3" fillId="3" borderId="13" xfId="0" applyNumberFormat="1" applyFont="1" applyFill="1" applyBorder="1" applyAlignment="1">
      <alignment vertical="center"/>
    </xf>
    <xf numFmtId="3" fontId="19" fillId="0" borderId="0" xfId="0" applyNumberFormat="1" applyFont="1" applyFill="1" applyBorder="1"/>
    <xf numFmtId="0" fontId="15" fillId="0" borderId="22" xfId="1" applyFont="1" applyFill="1" applyBorder="1" applyAlignment="1">
      <alignment vertical="center"/>
    </xf>
    <xf numFmtId="0" fontId="15" fillId="0" borderId="19" xfId="1" applyFont="1" applyFill="1" applyBorder="1" applyAlignment="1">
      <alignment vertical="center"/>
    </xf>
    <xf numFmtId="0" fontId="7" fillId="4" borderId="2" xfId="1" applyFont="1" applyFill="1" applyBorder="1" applyAlignment="1">
      <alignment vertical="center"/>
    </xf>
    <xf numFmtId="0" fontId="15" fillId="6" borderId="19" xfId="1" applyFont="1" applyFill="1" applyBorder="1"/>
    <xf numFmtId="0" fontId="15" fillId="0" borderId="19" xfId="1" applyFont="1" applyBorder="1" applyAlignment="1">
      <alignment vertical="center"/>
    </xf>
    <xf numFmtId="0" fontId="4" fillId="4" borderId="27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left" vertical="center"/>
    </xf>
    <xf numFmtId="0" fontId="15" fillId="0" borderId="28" xfId="1" applyFont="1" applyFill="1" applyBorder="1" applyAlignment="1">
      <alignment vertical="center"/>
    </xf>
    <xf numFmtId="0" fontId="15" fillId="0" borderId="28" xfId="0" applyFont="1" applyFill="1" applyBorder="1" applyAlignment="1">
      <alignment horizontal="left" vertical="center"/>
    </xf>
    <xf numFmtId="0" fontId="15" fillId="8" borderId="28" xfId="1" applyFont="1" applyFill="1" applyBorder="1" applyAlignment="1">
      <alignment vertical="center"/>
    </xf>
    <xf numFmtId="0" fontId="15" fillId="3" borderId="29" xfId="1" applyFont="1" applyFill="1" applyBorder="1" applyAlignment="1">
      <alignment vertical="center"/>
    </xf>
    <xf numFmtId="0" fontId="13" fillId="0" borderId="21" xfId="1" applyFont="1" applyFill="1" applyBorder="1"/>
    <xf numFmtId="0" fontId="13" fillId="0" borderId="21" xfId="1" applyFont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15" fillId="4" borderId="21" xfId="1" applyFont="1" applyFill="1" applyBorder="1" applyAlignment="1">
      <alignment vertical="center"/>
    </xf>
    <xf numFmtId="0" fontId="7" fillId="9" borderId="2" xfId="1" applyFont="1" applyFill="1" applyBorder="1" applyAlignment="1">
      <alignment vertical="center"/>
    </xf>
    <xf numFmtId="0" fontId="9" fillId="6" borderId="19" xfId="0" applyFont="1" applyFill="1" applyBorder="1" applyAlignment="1">
      <alignment horizontal="left" vertical="center" indent="1"/>
    </xf>
    <xf numFmtId="0" fontId="3" fillId="3" borderId="19" xfId="0" applyFont="1" applyFill="1" applyBorder="1" applyAlignment="1">
      <alignment horizontal="left" vertical="center" indent="1"/>
    </xf>
    <xf numFmtId="0" fontId="9" fillId="9" borderId="19" xfId="0" applyFont="1" applyFill="1" applyBorder="1" applyAlignment="1">
      <alignment horizontal="left" vertical="center" indent="1"/>
    </xf>
    <xf numFmtId="0" fontId="3" fillId="7" borderId="19" xfId="0" applyFont="1" applyFill="1" applyBorder="1" applyAlignment="1">
      <alignment horizontal="left" vertical="center" indent="1"/>
    </xf>
    <xf numFmtId="0" fontId="3" fillId="8" borderId="17" xfId="0" applyFont="1" applyFill="1" applyBorder="1" applyAlignment="1">
      <alignment horizontal="left" vertical="center" indent="1"/>
    </xf>
    <xf numFmtId="0" fontId="3" fillId="0" borderId="10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5" fillId="8" borderId="10" xfId="1" applyFont="1" applyFill="1" applyBorder="1" applyAlignment="1">
      <alignment vertical="center"/>
    </xf>
    <xf numFmtId="0" fontId="15" fillId="3" borderId="12" xfId="1" applyFont="1" applyFill="1" applyBorder="1" applyAlignment="1">
      <alignment vertical="center"/>
    </xf>
    <xf numFmtId="0" fontId="13" fillId="0" borderId="1" xfId="1" applyFont="1" applyFill="1" applyBorder="1"/>
    <xf numFmtId="0" fontId="13" fillId="0" borderId="1" xfId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5" fillId="4" borderId="1" xfId="1" applyFont="1" applyFill="1" applyBorder="1" applyAlignment="1">
      <alignment vertical="center"/>
    </xf>
    <xf numFmtId="0" fontId="20" fillId="0" borderId="0" xfId="1" applyFont="1" applyBorder="1" applyAlignment="1">
      <alignment vertical="top"/>
    </xf>
    <xf numFmtId="0" fontId="4" fillId="4" borderId="26" xfId="0" applyFont="1" applyFill="1" applyBorder="1" applyAlignment="1">
      <alignment vertical="center"/>
    </xf>
    <xf numFmtId="0" fontId="4" fillId="4" borderId="30" xfId="0" applyFont="1" applyFill="1" applyBorder="1" applyAlignment="1">
      <alignment vertical="center"/>
    </xf>
    <xf numFmtId="3" fontId="4" fillId="4" borderId="31" xfId="0" applyNumberFormat="1" applyFont="1" applyFill="1" applyBorder="1" applyAlignment="1">
      <alignment vertical="center"/>
    </xf>
    <xf numFmtId="3" fontId="5" fillId="3" borderId="20" xfId="0" applyNumberFormat="1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3" fontId="9" fillId="0" borderId="34" xfId="0" applyNumberFormat="1" applyFont="1" applyFill="1" applyBorder="1" applyAlignment="1">
      <alignment vertical="center"/>
    </xf>
    <xf numFmtId="3" fontId="9" fillId="0" borderId="37" xfId="0" applyNumberFormat="1" applyFont="1" applyFill="1" applyBorder="1" applyAlignment="1">
      <alignment vertical="center"/>
    </xf>
    <xf numFmtId="3" fontId="9" fillId="0" borderId="36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3" fillId="0" borderId="37" xfId="0" applyNumberFormat="1" applyFont="1" applyFill="1" applyBorder="1" applyAlignment="1">
      <alignment vertical="center"/>
    </xf>
    <xf numFmtId="3" fontId="3" fillId="6" borderId="37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3" fontId="4" fillId="0" borderId="40" xfId="0" applyNumberFormat="1" applyFont="1" applyFill="1" applyBorder="1" applyAlignment="1">
      <alignment horizontal="right" vertical="center"/>
    </xf>
    <xf numFmtId="3" fontId="8" fillId="3" borderId="41" xfId="0" applyNumberFormat="1" applyFont="1" applyFill="1" applyBorder="1" applyAlignment="1">
      <alignment horizontal="right" vertical="center"/>
    </xf>
    <xf numFmtId="3" fontId="9" fillId="6" borderId="37" xfId="0" applyNumberFormat="1" applyFont="1" applyFill="1" applyBorder="1" applyAlignment="1">
      <alignment horizontal="right" vertical="center"/>
    </xf>
    <xf numFmtId="3" fontId="9" fillId="3" borderId="37" xfId="0" applyNumberFormat="1" applyFont="1" applyFill="1" applyBorder="1" applyAlignment="1">
      <alignment horizontal="right" vertical="center"/>
    </xf>
    <xf numFmtId="3" fontId="9" fillId="9" borderId="37" xfId="0" applyNumberFormat="1" applyFont="1" applyFill="1" applyBorder="1" applyAlignment="1">
      <alignment horizontal="right" vertical="center"/>
    </xf>
    <xf numFmtId="3" fontId="8" fillId="3" borderId="37" xfId="0" applyNumberFormat="1" applyFont="1" applyFill="1" applyBorder="1" applyAlignment="1">
      <alignment horizontal="right" vertical="center"/>
    </xf>
    <xf numFmtId="3" fontId="3" fillId="7" borderId="37" xfId="0" applyNumberFormat="1" applyFont="1" applyFill="1" applyBorder="1" applyAlignment="1">
      <alignment horizontal="right" vertical="center"/>
    </xf>
    <xf numFmtId="3" fontId="3" fillId="8" borderId="36" xfId="0" applyNumberFormat="1" applyFont="1" applyFill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0" fontId="4" fillId="4" borderId="10" xfId="0" applyFont="1" applyFill="1" applyBorder="1" applyAlignment="1">
      <alignment vertical="center"/>
    </xf>
    <xf numFmtId="0" fontId="4" fillId="4" borderId="28" xfId="0" applyFont="1" applyFill="1" applyBorder="1" applyAlignment="1">
      <alignment vertical="center"/>
    </xf>
    <xf numFmtId="3" fontId="3" fillId="0" borderId="43" xfId="0" applyNumberFormat="1" applyFont="1" applyFill="1" applyBorder="1" applyAlignment="1">
      <alignment vertical="center"/>
    </xf>
    <xf numFmtId="3" fontId="3" fillId="0" borderId="40" xfId="0" applyNumberFormat="1" applyFont="1" applyFill="1" applyBorder="1" applyAlignment="1">
      <alignment vertical="center"/>
    </xf>
    <xf numFmtId="0" fontId="15" fillId="0" borderId="24" xfId="1" applyFont="1" applyBorder="1" applyAlignment="1">
      <alignment vertical="center"/>
    </xf>
    <xf numFmtId="0" fontId="15" fillId="0" borderId="23" xfId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41" xfId="0" applyNumberFormat="1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8" xfId="0" applyNumberFormat="1" applyFont="1" applyFill="1" applyBorder="1" applyAlignment="1">
      <alignment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3" fontId="3" fillId="0" borderId="36" xfId="0" applyNumberFormat="1" applyFont="1" applyFill="1" applyBorder="1" applyAlignment="1">
      <alignment horizontal="right" vertical="center"/>
    </xf>
    <xf numFmtId="3" fontId="3" fillId="0" borderId="42" xfId="0" applyNumberFormat="1" applyFont="1" applyFill="1" applyBorder="1" applyAlignment="1">
      <alignment horizontal="right" vertical="center"/>
    </xf>
    <xf numFmtId="3" fontId="3" fillId="0" borderId="41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workbookViewId="0">
      <selection activeCell="E7" sqref="E7"/>
    </sheetView>
  </sheetViews>
  <sheetFormatPr defaultRowHeight="15" x14ac:dyDescent="0.25"/>
  <cols>
    <col min="1" max="1" width="39.28515625" customWidth="1"/>
    <col min="2" max="2" width="41" customWidth="1"/>
    <col min="3" max="3" width="13.140625" customWidth="1"/>
    <col min="4" max="5" width="14.5703125" customWidth="1"/>
  </cols>
  <sheetData>
    <row r="1" spans="1:6" ht="19.5" thickBot="1" x14ac:dyDescent="0.3">
      <c r="A1" s="134" t="s">
        <v>55</v>
      </c>
      <c r="B1" s="135"/>
      <c r="C1" s="135"/>
      <c r="D1" s="135"/>
      <c r="E1" s="136"/>
    </row>
    <row r="2" spans="1:6" ht="15.75" thickBot="1" x14ac:dyDescent="0.3">
      <c r="A2" s="1"/>
      <c r="B2" s="1"/>
    </row>
    <row r="3" spans="1:6" ht="16.5" thickBot="1" x14ac:dyDescent="0.3">
      <c r="A3" s="137" t="s">
        <v>0</v>
      </c>
      <c r="B3" s="138"/>
      <c r="C3" s="138"/>
      <c r="D3" s="138"/>
      <c r="E3" s="139"/>
    </row>
    <row r="4" spans="1:6" x14ac:dyDescent="0.25">
      <c r="A4" s="2" t="s">
        <v>51</v>
      </c>
      <c r="B4" s="2"/>
      <c r="C4" s="13"/>
    </row>
    <row r="5" spans="1:6" ht="15" customHeight="1" thickBot="1" x14ac:dyDescent="0.3">
      <c r="A5" s="4"/>
      <c r="B5" s="4"/>
      <c r="C5" s="14"/>
      <c r="D5" s="14"/>
      <c r="E5" s="14"/>
    </row>
    <row r="6" spans="1:6" ht="15" customHeight="1" x14ac:dyDescent="0.25">
      <c r="A6" s="4"/>
      <c r="B6" s="4"/>
      <c r="C6" s="98" t="s">
        <v>54</v>
      </c>
      <c r="D6" s="5" t="s">
        <v>53</v>
      </c>
      <c r="E6" s="5" t="s">
        <v>66</v>
      </c>
      <c r="F6" s="3"/>
    </row>
    <row r="7" spans="1:6" ht="15.75" thickBot="1" x14ac:dyDescent="0.3">
      <c r="A7" s="7" t="s">
        <v>1</v>
      </c>
      <c r="B7" s="7"/>
      <c r="C7" s="99">
        <v>2024</v>
      </c>
      <c r="D7" s="6">
        <v>2025</v>
      </c>
      <c r="E7" s="6">
        <v>2026</v>
      </c>
    </row>
    <row r="8" spans="1:6" x14ac:dyDescent="0.25">
      <c r="A8" s="15" t="s">
        <v>2</v>
      </c>
      <c r="B8" s="54"/>
      <c r="C8" s="102">
        <v>3786000</v>
      </c>
      <c r="D8" s="16">
        <v>3766000</v>
      </c>
      <c r="E8" s="16">
        <v>3606000</v>
      </c>
    </row>
    <row r="9" spans="1:6" x14ac:dyDescent="0.25">
      <c r="A9" s="17" t="s">
        <v>3</v>
      </c>
      <c r="B9" s="55"/>
      <c r="C9" s="103">
        <v>300000</v>
      </c>
      <c r="D9" s="18">
        <v>300000</v>
      </c>
      <c r="E9" s="18">
        <v>300000</v>
      </c>
      <c r="F9" s="4"/>
    </row>
    <row r="10" spans="1:6" x14ac:dyDescent="0.25">
      <c r="A10" s="17" t="s">
        <v>4</v>
      </c>
      <c r="B10" s="55"/>
      <c r="C10" s="104">
        <v>1212000</v>
      </c>
      <c r="D10" s="19">
        <v>1272000</v>
      </c>
      <c r="E10" s="19">
        <v>1220000</v>
      </c>
    </row>
    <row r="11" spans="1:6" ht="15.75" thickBot="1" x14ac:dyDescent="0.3">
      <c r="A11" s="17" t="s">
        <v>5</v>
      </c>
      <c r="B11" s="55"/>
      <c r="C11" s="104">
        <v>120000</v>
      </c>
      <c r="D11" s="19">
        <v>120000</v>
      </c>
      <c r="E11" s="19">
        <v>129000</v>
      </c>
    </row>
    <row r="12" spans="1:6" ht="15.75" thickBot="1" x14ac:dyDescent="0.3">
      <c r="A12" s="20" t="s">
        <v>7</v>
      </c>
      <c r="B12" s="56"/>
      <c r="C12" s="105">
        <f>SUM(C8:C11)</f>
        <v>5418000</v>
      </c>
      <c r="D12" s="21">
        <f>SUM(D8:D11)</f>
        <v>5458000</v>
      </c>
      <c r="E12" s="21">
        <f>SUM(E8:E11)</f>
        <v>5255000</v>
      </c>
    </row>
    <row r="13" spans="1:6" x14ac:dyDescent="0.25">
      <c r="A13" s="15" t="s">
        <v>6</v>
      </c>
      <c r="B13" s="54"/>
      <c r="C13" s="129">
        <v>120000</v>
      </c>
      <c r="D13" s="128">
        <v>120000</v>
      </c>
      <c r="E13" s="128">
        <v>129000</v>
      </c>
    </row>
    <row r="14" spans="1:6" x14ac:dyDescent="0.25">
      <c r="A14" s="127" t="s">
        <v>39</v>
      </c>
      <c r="B14" s="126"/>
      <c r="C14" s="125">
        <v>80000</v>
      </c>
      <c r="D14" s="124">
        <v>80000</v>
      </c>
      <c r="E14" s="124">
        <v>80000</v>
      </c>
    </row>
    <row r="15" spans="1:6" x14ac:dyDescent="0.25">
      <c r="A15" s="140" t="s">
        <v>8</v>
      </c>
      <c r="B15" s="22" t="s">
        <v>35</v>
      </c>
      <c r="C15" s="106">
        <v>160000</v>
      </c>
      <c r="D15" s="8">
        <v>160000</v>
      </c>
      <c r="E15" s="8">
        <v>160000</v>
      </c>
    </row>
    <row r="16" spans="1:6" x14ac:dyDescent="0.25">
      <c r="A16" s="141"/>
      <c r="B16" s="22" t="s">
        <v>36</v>
      </c>
      <c r="C16" s="106">
        <v>120000</v>
      </c>
      <c r="D16" s="8">
        <v>50000</v>
      </c>
      <c r="E16" s="8">
        <v>50000</v>
      </c>
    </row>
    <row r="17" spans="1:5" x14ac:dyDescent="0.25">
      <c r="A17" s="141"/>
      <c r="B17" s="22" t="s">
        <v>37</v>
      </c>
      <c r="C17" s="106">
        <v>0</v>
      </c>
      <c r="D17" s="8">
        <v>0</v>
      </c>
      <c r="E17" s="8">
        <v>0</v>
      </c>
    </row>
    <row r="18" spans="1:5" x14ac:dyDescent="0.25">
      <c r="A18" s="142"/>
      <c r="B18" s="22" t="s">
        <v>38</v>
      </c>
      <c r="C18" s="106">
        <v>25000</v>
      </c>
      <c r="D18" s="8">
        <v>15000</v>
      </c>
      <c r="E18" s="8">
        <v>15000</v>
      </c>
    </row>
    <row r="19" spans="1:5" x14ac:dyDescent="0.25">
      <c r="A19" s="130" t="s">
        <v>57</v>
      </c>
      <c r="B19" s="131"/>
      <c r="C19" s="143">
        <v>6386000</v>
      </c>
      <c r="D19" s="143">
        <v>4238000</v>
      </c>
      <c r="E19" s="143">
        <v>3000000</v>
      </c>
    </row>
    <row r="20" spans="1:5" x14ac:dyDescent="0.25">
      <c r="A20" s="130" t="s">
        <v>58</v>
      </c>
      <c r="B20" s="131"/>
      <c r="C20" s="144"/>
      <c r="D20" s="144"/>
      <c r="E20" s="144"/>
    </row>
    <row r="21" spans="1:5" x14ac:dyDescent="0.25">
      <c r="A21" s="130" t="s">
        <v>59</v>
      </c>
      <c r="B21" s="131"/>
      <c r="C21" s="144"/>
      <c r="D21" s="144"/>
      <c r="E21" s="144"/>
    </row>
    <row r="22" spans="1:5" x14ac:dyDescent="0.25">
      <c r="A22" s="130" t="s">
        <v>60</v>
      </c>
      <c r="B22" s="131"/>
      <c r="C22" s="144"/>
      <c r="D22" s="144"/>
      <c r="E22" s="144"/>
    </row>
    <row r="23" spans="1:5" x14ac:dyDescent="0.25">
      <c r="A23" s="132" t="s">
        <v>61</v>
      </c>
      <c r="B23" s="133"/>
      <c r="C23" s="144"/>
      <c r="D23" s="144"/>
      <c r="E23" s="144"/>
    </row>
    <row r="24" spans="1:5" x14ac:dyDescent="0.25">
      <c r="A24" s="132" t="s">
        <v>63</v>
      </c>
      <c r="B24" s="133"/>
      <c r="C24" s="144"/>
      <c r="D24" s="144"/>
      <c r="E24" s="144"/>
    </row>
    <row r="25" spans="1:5" x14ac:dyDescent="0.25">
      <c r="A25" s="130" t="s">
        <v>62</v>
      </c>
      <c r="B25" s="131"/>
      <c r="C25" s="145"/>
      <c r="D25" s="145"/>
      <c r="E25" s="145"/>
    </row>
    <row r="26" spans="1:5" x14ac:dyDescent="0.25">
      <c r="A26" s="77" t="s">
        <v>40</v>
      </c>
      <c r="B26" s="100"/>
      <c r="C26" s="106">
        <v>100000</v>
      </c>
      <c r="D26" s="8">
        <v>50000</v>
      </c>
      <c r="E26" s="8">
        <v>50000</v>
      </c>
    </row>
    <row r="27" spans="1:5" x14ac:dyDescent="0.25">
      <c r="A27" s="42" t="s">
        <v>41</v>
      </c>
      <c r="B27" s="57"/>
      <c r="C27" s="107">
        <v>60000</v>
      </c>
      <c r="D27" s="41">
        <v>60000</v>
      </c>
      <c r="E27" s="41">
        <v>60000</v>
      </c>
    </row>
    <row r="28" spans="1:5" x14ac:dyDescent="0.25">
      <c r="A28" s="23" t="s">
        <v>42</v>
      </c>
      <c r="B28" s="58"/>
      <c r="C28" s="106">
        <v>150000</v>
      </c>
      <c r="D28" s="8">
        <v>148000</v>
      </c>
      <c r="E28" s="8">
        <v>150000</v>
      </c>
    </row>
    <row r="29" spans="1:5" ht="2.25" hidden="1" customHeight="1" x14ac:dyDescent="0.25">
      <c r="A29" s="23" t="s">
        <v>9</v>
      </c>
      <c r="B29" s="58"/>
      <c r="C29" s="106"/>
      <c r="D29" s="8"/>
      <c r="E29" s="8"/>
    </row>
    <row r="30" spans="1:5" hidden="1" x14ac:dyDescent="0.25">
      <c r="A30" s="23" t="s">
        <v>10</v>
      </c>
      <c r="B30" s="58"/>
      <c r="C30" s="106"/>
      <c r="D30" s="8"/>
      <c r="E30" s="8"/>
    </row>
    <row r="31" spans="1:5" ht="15.75" thickBot="1" x14ac:dyDescent="0.3">
      <c r="A31" s="123" t="s">
        <v>43</v>
      </c>
      <c r="B31" s="122"/>
      <c r="C31" s="121">
        <v>1515000</v>
      </c>
      <c r="D31" s="120">
        <v>1527000</v>
      </c>
      <c r="E31" s="120">
        <v>1678000</v>
      </c>
    </row>
    <row r="32" spans="1:5" ht="15.75" thickBot="1" x14ac:dyDescent="0.3">
      <c r="A32" s="78" t="s">
        <v>11</v>
      </c>
      <c r="B32" s="101"/>
      <c r="C32" s="27">
        <f>SUM(C12:C31)</f>
        <v>14134000</v>
      </c>
      <c r="D32" s="9">
        <f>SUM(D12:D31)</f>
        <v>11906000</v>
      </c>
      <c r="E32" s="9">
        <f>SUM(E12:E31)</f>
        <v>10627000</v>
      </c>
    </row>
    <row r="33" spans="1:5" x14ac:dyDescent="0.25">
      <c r="A33" s="79"/>
      <c r="B33" s="4"/>
    </row>
    <row r="34" spans="1:5" ht="15.75" thickBot="1" x14ac:dyDescent="0.3">
      <c r="A34" s="10" t="s">
        <v>12</v>
      </c>
      <c r="B34" s="10"/>
    </row>
    <row r="35" spans="1:5" x14ac:dyDescent="0.25">
      <c r="A35" s="80" t="s">
        <v>50</v>
      </c>
      <c r="B35" s="59"/>
      <c r="C35" s="11">
        <v>7443000</v>
      </c>
      <c r="D35" s="11">
        <v>7443000</v>
      </c>
      <c r="E35" s="11">
        <v>7402000</v>
      </c>
    </row>
    <row r="36" spans="1:5" x14ac:dyDescent="0.25">
      <c r="A36" s="118" t="s">
        <v>34</v>
      </c>
      <c r="B36" s="119"/>
      <c r="C36" s="93">
        <v>305000</v>
      </c>
      <c r="D36" s="93">
        <v>225000</v>
      </c>
      <c r="E36" s="93">
        <f>SUM(E15+E16+E18)</f>
        <v>225000</v>
      </c>
    </row>
    <row r="37" spans="1:5" x14ac:dyDescent="0.25">
      <c r="A37" s="91" t="s">
        <v>56</v>
      </c>
      <c r="B37" s="92"/>
      <c r="C37" s="93">
        <v>0</v>
      </c>
      <c r="D37" s="93">
        <v>32000</v>
      </c>
      <c r="E37" s="93">
        <v>0</v>
      </c>
    </row>
    <row r="38" spans="1:5" x14ac:dyDescent="0.25">
      <c r="A38" s="95" t="s">
        <v>13</v>
      </c>
      <c r="B38" s="96"/>
      <c r="C38" s="97">
        <v>0</v>
      </c>
      <c r="D38" s="97">
        <v>0</v>
      </c>
      <c r="E38" s="97">
        <v>0</v>
      </c>
    </row>
    <row r="39" spans="1:5" x14ac:dyDescent="0.25">
      <c r="A39" s="95" t="s">
        <v>52</v>
      </c>
      <c r="B39" s="96"/>
      <c r="C39" s="97">
        <v>6386000</v>
      </c>
      <c r="D39" s="97">
        <v>4238000</v>
      </c>
      <c r="E39" s="97">
        <v>3000000</v>
      </c>
    </row>
    <row r="40" spans="1:5" x14ac:dyDescent="0.25">
      <c r="A40" s="95" t="s">
        <v>33</v>
      </c>
      <c r="B40" s="96"/>
      <c r="C40" s="97">
        <v>0</v>
      </c>
      <c r="D40" s="97">
        <v>0</v>
      </c>
      <c r="E40" s="97">
        <v>0</v>
      </c>
    </row>
    <row r="41" spans="1:5" x14ac:dyDescent="0.25">
      <c r="A41" s="81" t="s">
        <v>14</v>
      </c>
      <c r="B41" s="60"/>
      <c r="C41" s="24">
        <v>0</v>
      </c>
      <c r="D41" s="24">
        <v>0</v>
      </c>
      <c r="E41" s="24">
        <v>0</v>
      </c>
    </row>
    <row r="42" spans="1:5" x14ac:dyDescent="0.25">
      <c r="A42" s="82" t="s">
        <v>15</v>
      </c>
      <c r="B42" s="61"/>
      <c r="C42" s="12">
        <f>SUM(C44:C50)</f>
        <v>0</v>
      </c>
      <c r="D42" s="12">
        <f>SUM(D44:D50)</f>
        <v>0</v>
      </c>
      <c r="E42" s="12">
        <v>0</v>
      </c>
    </row>
    <row r="43" spans="1:5" x14ac:dyDescent="0.25">
      <c r="A43" s="25" t="s">
        <v>16</v>
      </c>
      <c r="B43" s="62"/>
      <c r="C43" s="26"/>
      <c r="D43" s="26"/>
      <c r="E43" s="26"/>
    </row>
    <row r="44" spans="1:5" x14ac:dyDescent="0.25">
      <c r="A44" s="17" t="s">
        <v>44</v>
      </c>
      <c r="B44" s="63"/>
      <c r="C44" s="8">
        <v>0</v>
      </c>
      <c r="D44" s="8">
        <v>0</v>
      </c>
      <c r="E44" s="8">
        <v>0</v>
      </c>
    </row>
    <row r="45" spans="1:5" x14ac:dyDescent="0.25">
      <c r="A45" s="17" t="s">
        <v>45</v>
      </c>
      <c r="B45" s="63"/>
      <c r="C45" s="8">
        <v>0</v>
      </c>
      <c r="D45" s="8">
        <v>0</v>
      </c>
      <c r="E45" s="8">
        <v>0</v>
      </c>
    </row>
    <row r="46" spans="1:5" x14ac:dyDescent="0.25">
      <c r="A46" s="17" t="s">
        <v>46</v>
      </c>
      <c r="B46" s="63"/>
      <c r="C46" s="8">
        <v>0</v>
      </c>
      <c r="D46" s="8">
        <v>0</v>
      </c>
      <c r="E46" s="8">
        <v>0</v>
      </c>
    </row>
    <row r="47" spans="1:5" x14ac:dyDescent="0.25">
      <c r="A47" s="83" t="s">
        <v>47</v>
      </c>
      <c r="B47" s="64"/>
      <c r="C47" s="8">
        <v>0</v>
      </c>
      <c r="D47" s="8">
        <v>0</v>
      </c>
      <c r="E47" s="8">
        <v>0</v>
      </c>
    </row>
    <row r="48" spans="1:5" x14ac:dyDescent="0.25">
      <c r="A48" s="84" t="s">
        <v>17</v>
      </c>
      <c r="B48" s="65"/>
      <c r="C48" s="47">
        <v>0</v>
      </c>
      <c r="D48" s="47">
        <v>0</v>
      </c>
      <c r="E48" s="47">
        <v>0</v>
      </c>
    </row>
    <row r="49" spans="1:5" ht="15.75" thickBot="1" x14ac:dyDescent="0.3">
      <c r="A49" s="85" t="s">
        <v>48</v>
      </c>
      <c r="B49" s="66"/>
      <c r="C49" s="52">
        <v>0</v>
      </c>
      <c r="D49" s="52">
        <v>0</v>
      </c>
      <c r="E49" s="52">
        <v>0</v>
      </c>
    </row>
    <row r="50" spans="1:5" ht="15.75" hidden="1" customHeight="1" thickBot="1" x14ac:dyDescent="0.3">
      <c r="A50" s="85" t="s">
        <v>49</v>
      </c>
      <c r="B50" s="66"/>
      <c r="C50" s="52">
        <v>0</v>
      </c>
      <c r="D50" s="52">
        <v>0</v>
      </c>
      <c r="E50" s="52">
        <v>0</v>
      </c>
    </row>
    <row r="51" spans="1:5" ht="15.75" thickBot="1" x14ac:dyDescent="0.3">
      <c r="A51" s="86" t="s">
        <v>18</v>
      </c>
      <c r="B51" s="67"/>
      <c r="C51" s="27">
        <f>C42+C35</f>
        <v>7443000</v>
      </c>
      <c r="D51" s="27">
        <f>D42+D35</f>
        <v>7443000</v>
      </c>
      <c r="E51" s="27">
        <f>E42+E35</f>
        <v>7402000</v>
      </c>
    </row>
    <row r="52" spans="1:5" ht="15.75" thickBot="1" x14ac:dyDescent="0.3">
      <c r="A52" s="87" t="s">
        <v>19</v>
      </c>
      <c r="B52" s="68"/>
      <c r="C52" s="94">
        <f>SUM(C35:C40)</f>
        <v>14134000</v>
      </c>
      <c r="D52" s="94">
        <f>SUM(D35,D36,D39)</f>
        <v>11906000</v>
      </c>
      <c r="E52" s="94">
        <f>SUM(E35+E36+E39)</f>
        <v>10627000</v>
      </c>
    </row>
    <row r="53" spans="1:5" ht="15.75" thickBot="1" x14ac:dyDescent="0.3">
      <c r="A53" s="88" t="s">
        <v>20</v>
      </c>
      <c r="B53" s="69"/>
      <c r="C53" s="28">
        <f>SUM(C52-C32)</f>
        <v>0</v>
      </c>
      <c r="D53" s="28">
        <f>SUM(D52-D32)</f>
        <v>0</v>
      </c>
      <c r="E53" s="28">
        <f>SUM(E52-E32)</f>
        <v>0</v>
      </c>
    </row>
    <row r="54" spans="1:5" ht="15.75" thickBot="1" x14ac:dyDescent="0.3">
      <c r="A54" s="29"/>
      <c r="B54" s="29"/>
      <c r="C54" s="53"/>
    </row>
    <row r="55" spans="1:5" ht="15.75" thickBot="1" x14ac:dyDescent="0.3">
      <c r="A55" s="89" t="s">
        <v>21</v>
      </c>
      <c r="B55" s="70"/>
      <c r="C55" s="30">
        <v>7</v>
      </c>
      <c r="D55" s="30">
        <v>6</v>
      </c>
      <c r="E55" s="30">
        <v>6</v>
      </c>
    </row>
    <row r="56" spans="1:5" ht="15.75" thickBot="1" x14ac:dyDescent="0.3">
      <c r="A56" s="90"/>
      <c r="B56" s="31"/>
    </row>
    <row r="57" spans="1:5" ht="15.75" thickBot="1" x14ac:dyDescent="0.3">
      <c r="A57" s="49" t="s">
        <v>22</v>
      </c>
      <c r="B57" s="71"/>
      <c r="C57" s="50">
        <v>0</v>
      </c>
    </row>
    <row r="58" spans="1:5" ht="15.75" thickBot="1" x14ac:dyDescent="0.3"/>
    <row r="59" spans="1:5" x14ac:dyDescent="0.25">
      <c r="A59" s="32" t="s">
        <v>23</v>
      </c>
      <c r="B59" s="33"/>
      <c r="C59" s="108" t="s">
        <v>65</v>
      </c>
      <c r="D59" s="108" t="s">
        <v>64</v>
      </c>
    </row>
    <row r="60" spans="1:5" ht="15.75" thickBot="1" x14ac:dyDescent="0.3">
      <c r="A60" s="34" t="s">
        <v>24</v>
      </c>
      <c r="B60" s="35"/>
      <c r="C60" s="109">
        <v>283000</v>
      </c>
      <c r="D60" s="109">
        <v>343000</v>
      </c>
    </row>
    <row r="61" spans="1:5" x14ac:dyDescent="0.25">
      <c r="A61" s="44" t="s">
        <v>25</v>
      </c>
      <c r="B61" s="45"/>
      <c r="C61" s="110">
        <f>SUM(C62:C63)</f>
        <v>60000</v>
      </c>
      <c r="D61" s="110">
        <f>SUM(D62:D63)</f>
        <v>60000</v>
      </c>
    </row>
    <row r="62" spans="1:5" x14ac:dyDescent="0.25">
      <c r="A62" s="43" t="s">
        <v>26</v>
      </c>
      <c r="B62" s="72"/>
      <c r="C62" s="111">
        <v>60000</v>
      </c>
      <c r="D62" s="111">
        <v>60000</v>
      </c>
    </row>
    <row r="63" spans="1:5" x14ac:dyDescent="0.25">
      <c r="A63" s="36" t="s">
        <v>27</v>
      </c>
      <c r="B63" s="73"/>
      <c r="C63" s="112">
        <v>0</v>
      </c>
      <c r="D63" s="112">
        <v>0</v>
      </c>
    </row>
    <row r="64" spans="1:5" x14ac:dyDescent="0.25">
      <c r="A64" s="51" t="s">
        <v>28</v>
      </c>
      <c r="B64" s="74"/>
      <c r="C64" s="113">
        <v>0</v>
      </c>
      <c r="D64" s="113">
        <v>0</v>
      </c>
    </row>
    <row r="65" spans="1:4" x14ac:dyDescent="0.25">
      <c r="A65" s="46" t="s">
        <v>29</v>
      </c>
      <c r="B65" s="37"/>
      <c r="C65" s="114">
        <v>0</v>
      </c>
      <c r="D65" s="114">
        <v>0</v>
      </c>
    </row>
    <row r="66" spans="1:4" x14ac:dyDescent="0.25">
      <c r="A66" s="38" t="s">
        <v>30</v>
      </c>
      <c r="B66" s="75"/>
      <c r="C66" s="115">
        <v>0</v>
      </c>
      <c r="D66" s="115">
        <v>0</v>
      </c>
    </row>
    <row r="67" spans="1:4" ht="15.75" thickBot="1" x14ac:dyDescent="0.3">
      <c r="A67" s="48" t="s">
        <v>31</v>
      </c>
      <c r="B67" s="76"/>
      <c r="C67" s="116">
        <f>C48</f>
        <v>0</v>
      </c>
      <c r="D67" s="116">
        <f>D48</f>
        <v>0</v>
      </c>
    </row>
    <row r="68" spans="1:4" ht="15.75" thickBot="1" x14ac:dyDescent="0.3">
      <c r="A68" s="39" t="s">
        <v>32</v>
      </c>
      <c r="B68" s="40"/>
      <c r="C68" s="117">
        <f>C60+C61-C65-C67</f>
        <v>343000</v>
      </c>
      <c r="D68" s="117">
        <f>D60+D61-D65-D67</f>
        <v>403000</v>
      </c>
    </row>
  </sheetData>
  <mergeCells count="13">
    <mergeCell ref="A25:B25"/>
    <mergeCell ref="A1:E1"/>
    <mergeCell ref="A3:E3"/>
    <mergeCell ref="A15:A18"/>
    <mergeCell ref="A19:B19"/>
    <mergeCell ref="C19:C25"/>
    <mergeCell ref="D19:D25"/>
    <mergeCell ref="E19:E25"/>
    <mergeCell ref="A20:B20"/>
    <mergeCell ref="A21:B21"/>
    <mergeCell ref="A22:B22"/>
    <mergeCell ref="A23:B23"/>
    <mergeCell ref="A24:B2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1" firstPageNumber="11" orientation="portrait" useFirstPageNumber="1" r:id="rId1"/>
  <headerFooter>
    <oddHeader>&amp;CI. Závazné ukazatele - v rozpočtech PO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00D9F72B9C004A9C542EBABCDBDCC4" ma:contentTypeVersion="19" ma:contentTypeDescription="Vytvoří nový dokument" ma:contentTypeScope="" ma:versionID="7e3a64dcbd53187688433230b3098be3">
  <xsd:schema xmlns:xsd="http://www.w3.org/2001/XMLSchema" xmlns:xs="http://www.w3.org/2001/XMLSchema" xmlns:p="http://schemas.microsoft.com/office/2006/metadata/properties" xmlns:ns2="63966725-ded2-4b0e-ac30-69fa38c53e6a" xmlns:ns3="aa02ac25-5fb4-45d5-a2f3-2f305d5e7864" targetNamespace="http://schemas.microsoft.com/office/2006/metadata/properties" ma:root="true" ma:fieldsID="92018b9b21b69fe21d68af335a326eaa" ns2:_="" ns3:_="">
    <xsd:import namespace="63966725-ded2-4b0e-ac30-69fa38c53e6a"/>
    <xsd:import namespace="aa02ac25-5fb4-45d5-a2f3-2f305d5e78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66725-ded2-4b0e-ac30-69fa38c53e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7d1cfc3-6cda-47af-9754-ec01d815e5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2ac25-5fb4-45d5-a2f3-2f305d5e78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010809f-e744-42d2-8009-292f1c905817}" ma:internalName="TaxCatchAll" ma:showField="CatchAllData" ma:web="aa02ac25-5fb4-45d5-a2f3-2f305d5e78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966725-ded2-4b0e-ac30-69fa38c53e6a">
      <Terms xmlns="http://schemas.microsoft.com/office/infopath/2007/PartnerControls"/>
    </lcf76f155ced4ddcb4097134ff3c332f>
    <TaxCatchAll xmlns="aa02ac25-5fb4-45d5-a2f3-2f305d5e7864" xsi:nil="true"/>
  </documentManagement>
</p:properties>
</file>

<file path=customXml/itemProps1.xml><?xml version="1.0" encoding="utf-8"?>
<ds:datastoreItem xmlns:ds="http://schemas.openxmlformats.org/officeDocument/2006/customXml" ds:itemID="{DF5E9238-3762-4E06-AD1A-C47CF9CAF9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1C904-F156-4A23-B629-C16B12A73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966725-ded2-4b0e-ac30-69fa38c53e6a"/>
    <ds:schemaRef ds:uri="aa02ac25-5fb4-45d5-a2f3-2f305d5e7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385A5-6CE5-4BC1-8FF6-47EF3B50DEE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63966725-ded2-4b0e-ac30-69fa38c53e6a"/>
    <ds:schemaRef ds:uri="aa02ac25-5fb4-45d5-a2f3-2f305d5e7864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KAM (2)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revision/>
  <cp:lastPrinted>2024-09-11T06:51:06Z</cp:lastPrinted>
  <dcterms:created xsi:type="dcterms:W3CDTF">2017-06-20T10:19:11Z</dcterms:created>
  <dcterms:modified xsi:type="dcterms:W3CDTF">2025-12-16T10:13:29Z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0x010100AA00D9F72B9C004A9C542EBABCDBDCC4</vt:lpwstr>
  </property>
  <property fmtid="{D5CDD505-2E9C-101B-9397-08002B2CF9AE}" pid="3" name="MediaServiceImageTags">
    <vt:lpwstr/>
  </property>
</Properties>
</file>