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Rozpočty\2026\rozpočty\06 - DDM\"/>
    </mc:Choice>
  </mc:AlternateContent>
  <bookViews>
    <workbookView xWindow="0" yWindow="0" windowWidth="28800" windowHeight="12300"/>
  </bookViews>
  <sheets>
    <sheet name="DDM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2" l="1"/>
  <c r="C59" i="2"/>
  <c r="D56" i="2"/>
  <c r="D62" i="2" s="1"/>
  <c r="C56" i="2"/>
  <c r="C62" i="2" s="1"/>
  <c r="D48" i="2"/>
  <c r="D50" i="2" s="1"/>
  <c r="D51" i="2" s="1"/>
  <c r="C48" i="2"/>
  <c r="C50" i="2" s="1"/>
  <c r="C51" i="2" s="1"/>
  <c r="E37" i="2"/>
  <c r="E48" i="2" s="1"/>
  <c r="E50" i="2" s="1"/>
  <c r="E51" i="2" s="1"/>
  <c r="D37" i="2"/>
  <c r="C37" i="2"/>
  <c r="E27" i="2"/>
  <c r="E29" i="2" s="1"/>
  <c r="D27" i="2"/>
  <c r="D29" i="2" s="1"/>
  <c r="C27" i="2"/>
  <c r="C29" i="2" s="1"/>
  <c r="E12" i="2"/>
  <c r="D12" i="2"/>
  <c r="C12" i="2"/>
</calcChain>
</file>

<file path=xl/sharedStrings.xml><?xml version="1.0" encoding="utf-8"?>
<sst xmlns="http://schemas.openxmlformats.org/spreadsheetml/2006/main" count="63" uniqueCount="63">
  <si>
    <t>skutečnost</t>
  </si>
  <si>
    <t>oček.skuteč.</t>
  </si>
  <si>
    <t>rozpočet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</si>
  <si>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</si>
  <si>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</si>
  <si>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</si>
  <si>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</si>
  <si>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</si>
  <si>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Energie</t>
  </si>
  <si>
    <t>Spotřeba TU a TUV</t>
  </si>
  <si>
    <t>Spotřeba el.energie</t>
  </si>
  <si>
    <t>Spotřeba plynu</t>
  </si>
  <si>
    <t>Vodné a stočné</t>
  </si>
  <si>
    <t>Odpisy - 551</t>
  </si>
  <si>
    <t>Ostatní náklady - 5xx</t>
  </si>
  <si>
    <t>Ostatní služby - 518</t>
  </si>
  <si>
    <t xml:space="preserve">  Náklady celkem</t>
  </si>
  <si>
    <t>VÝNOSY ORGANIZACE</t>
  </si>
  <si>
    <t>Provozní příspěvek</t>
  </si>
  <si>
    <t>Účelově vázané finanční prostředky podléhající vyúčtování</t>
  </si>
  <si>
    <t>z toho:</t>
  </si>
  <si>
    <t>Jiné ostatní výnosy - 6xx</t>
  </si>
  <si>
    <t>Použití FI na opravy a údržbu - 648</t>
  </si>
  <si>
    <t xml:space="preserve">Nekrytí FI </t>
  </si>
  <si>
    <t>Použití fondu odměn - 648</t>
  </si>
  <si>
    <t>Použití rezervního fondu - 648</t>
  </si>
  <si>
    <t>Výsledek hospodaření</t>
  </si>
  <si>
    <t>Použití fondu investic v tis. Kč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</si>
  <si>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</si>
  <si>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</si>
  <si>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</si>
  <si>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</si>
  <si>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</si>
  <si>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</si>
  <si>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</si>
  <si>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konečný stav</t>
  </si>
  <si>
    <t>Nákup materiálu - 501</t>
  </si>
  <si>
    <t>Potraviny - 501</t>
  </si>
  <si>
    <t>ONIV</t>
  </si>
  <si>
    <t>Provozní náklady celkem</t>
  </si>
  <si>
    <t>Rozpočet na rok 2026</t>
  </si>
  <si>
    <t>Transferový podíl</t>
  </si>
  <si>
    <t>Provozní výnosy celkem</t>
  </si>
  <si>
    <t>Výnosy celkem</t>
  </si>
  <si>
    <t>oček. skut. 2025</t>
  </si>
  <si>
    <t>plán 2026</t>
  </si>
  <si>
    <t>Pastelkovné - ÚZ 950</t>
  </si>
  <si>
    <t>Náklady k výnosům ze SR na mzdové prostředky (pro pedagogy)</t>
  </si>
  <si>
    <t>OSOBNÍ NÁKLADY CELKEM (pro nepedagogy)</t>
  </si>
  <si>
    <t>Výnosy ze SR na mzdové prostředky (pro pedagogy)</t>
  </si>
  <si>
    <t xml:space="preserve">Neinvestiční dotace z KK, SR, EU </t>
  </si>
  <si>
    <t>Výnosy bez příspěvku:</t>
  </si>
  <si>
    <t>Opravy a údržba - 511</t>
  </si>
  <si>
    <t>Náklady k dotacím  z KK, SR, EU</t>
  </si>
  <si>
    <t>Vyúčtování účelově vázaných fin. prostř. za předcházející rok</t>
  </si>
  <si>
    <t>Tábory, akce, -ost.náklady - 52x</t>
  </si>
  <si>
    <t>Tržby za zájmové kroužky</t>
  </si>
  <si>
    <t>Tržby za tábory</t>
  </si>
  <si>
    <t>Pronájmy</t>
  </si>
  <si>
    <t>IČO: 061 33 584</t>
  </si>
  <si>
    <t>Dům dětí a mládeže Karlovy Vary, příspěvková organizace</t>
  </si>
  <si>
    <t>Jiné sociální náklady (528)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</si>
  <si>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roční prům. přepočtený stav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</si>
</sst>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indexed="8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4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4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9" fillId="0" borderId="6" xfId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3" fontId="9" fillId="0" borderId="10" xfId="0" applyNumberFormat="1" applyFont="1" applyBorder="1" applyAlignment="1">
      <alignment vertical="center"/>
    </xf>
    <xf numFmtId="3" fontId="9" fillId="0" borderId="11" xfId="0" applyNumberFormat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3" fontId="6" fillId="2" borderId="16" xfId="0" applyNumberFormat="1" applyFont="1" applyFill="1" applyBorder="1" applyAlignment="1">
      <alignment vertical="center"/>
    </xf>
    <xf numFmtId="3" fontId="4" fillId="3" borderId="19" xfId="0" applyNumberFormat="1" applyFont="1" applyFill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3" fontId="6" fillId="2" borderId="23" xfId="0" applyNumberFormat="1" applyFont="1" applyFill="1" applyBorder="1" applyAlignment="1">
      <alignment vertical="center"/>
    </xf>
    <xf numFmtId="3" fontId="6" fillId="2" borderId="7" xfId="0" applyNumberFormat="1" applyFont="1" applyFill="1" applyBorder="1" applyAlignment="1">
      <alignment vertical="center"/>
    </xf>
    <xf numFmtId="0" fontId="6" fillId="2" borderId="24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3" fontId="6" fillId="2" borderId="26" xfId="0" applyNumberFormat="1" applyFont="1" applyFill="1" applyBorder="1" applyAlignment="1">
      <alignment vertical="center"/>
    </xf>
    <xf numFmtId="3" fontId="6" fillId="2" borderId="27" xfId="0" applyNumberFormat="1" applyFont="1" applyFill="1" applyBorder="1" applyAlignment="1">
      <alignment vertical="center"/>
    </xf>
    <xf numFmtId="3" fontId="6" fillId="2" borderId="28" xfId="0" applyNumberFormat="1" applyFon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6" fillId="0" borderId="30" xfId="0" applyNumberFormat="1" applyFont="1" applyBorder="1" applyAlignment="1">
      <alignment vertical="center"/>
    </xf>
    <xf numFmtId="3" fontId="6" fillId="0" borderId="31" xfId="0" applyNumberFormat="1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12" fillId="4" borderId="30" xfId="0" applyFont="1" applyFill="1" applyBorder="1" applyAlignment="1">
      <alignment horizontal="left" vertical="center"/>
    </xf>
    <xf numFmtId="0" fontId="12" fillId="4" borderId="31" xfId="0" applyFont="1" applyFill="1" applyBorder="1" applyAlignment="1">
      <alignment horizontal="left" vertical="center"/>
    </xf>
    <xf numFmtId="0" fontId="9" fillId="0" borderId="20" xfId="1" applyFont="1" applyBorder="1" applyAlignment="1">
      <alignment vertical="center"/>
    </xf>
    <xf numFmtId="3" fontId="4" fillId="0" borderId="31" xfId="0" applyNumberFormat="1" applyFont="1" applyBorder="1" applyAlignment="1">
      <alignment vertical="center"/>
    </xf>
    <xf numFmtId="3" fontId="4" fillId="3" borderId="32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9" fillId="3" borderId="12" xfId="1" applyFont="1" applyFill="1" applyBorder="1" applyAlignment="1">
      <alignment vertical="center"/>
    </xf>
    <xf numFmtId="0" fontId="9" fillId="3" borderId="29" xfId="1" applyFont="1" applyFill="1" applyBorder="1" applyAlignment="1">
      <alignment vertical="center"/>
    </xf>
    <xf numFmtId="0" fontId="13" fillId="0" borderId="21" xfId="1" applyFont="1" applyBorder="1"/>
    <xf numFmtId="3" fontId="7" fillId="0" borderId="33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13" fillId="0" borderId="14" xfId="1" applyFont="1" applyBorder="1" applyAlignment="1">
      <alignment vertical="center"/>
    </xf>
    <xf numFmtId="0" fontId="13" fillId="0" borderId="21" xfId="1" applyFont="1" applyBorder="1" applyAlignment="1">
      <alignment vertical="center"/>
    </xf>
    <xf numFmtId="3" fontId="7" fillId="3" borderId="16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3" fontId="6" fillId="0" borderId="4" xfId="0" applyNumberFormat="1" applyFont="1" applyBorder="1" applyAlignment="1">
      <alignment horizontal="right" vertical="center"/>
    </xf>
    <xf numFmtId="0" fontId="11" fillId="3" borderId="35" xfId="0" applyFont="1" applyFill="1" applyBorder="1" applyAlignment="1">
      <alignment vertical="center"/>
    </xf>
    <xf numFmtId="0" fontId="11" fillId="3" borderId="36" xfId="0" applyFont="1" applyFill="1" applyBorder="1" applyAlignment="1">
      <alignment vertical="center"/>
    </xf>
    <xf numFmtId="3" fontId="9" fillId="3" borderId="37" xfId="0" applyNumberFormat="1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left" vertical="center" indent="1"/>
    </xf>
    <xf numFmtId="0" fontId="4" fillId="3" borderId="9" xfId="0" applyFont="1" applyFill="1" applyBorder="1" applyAlignment="1">
      <alignment horizontal="left" vertical="center" indent="1"/>
    </xf>
    <xf numFmtId="3" fontId="9" fillId="3" borderId="10" xfId="0" applyNumberFormat="1" applyFont="1" applyFill="1" applyBorder="1" applyAlignment="1">
      <alignment horizontal="right" vertical="center"/>
    </xf>
    <xf numFmtId="0" fontId="14" fillId="3" borderId="8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left" vertical="center" indent="1"/>
    </xf>
    <xf numFmtId="0" fontId="4" fillId="3" borderId="13" xfId="0" applyFont="1" applyFill="1" applyBorder="1" applyAlignment="1">
      <alignment horizontal="left" vertical="center" indent="1"/>
    </xf>
    <xf numFmtId="3" fontId="4" fillId="3" borderId="11" xfId="0" applyNumberFormat="1" applyFont="1" applyFill="1" applyBorder="1" applyAlignment="1">
      <alignment horizontal="right" vertical="center"/>
    </xf>
    <xf numFmtId="0" fontId="6" fillId="3" borderId="14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3" fontId="7" fillId="0" borderId="16" xfId="0" applyNumberFormat="1" applyFont="1" applyBorder="1" applyAlignment="1">
      <alignment horizontal="right" vertical="center"/>
    </xf>
    <xf numFmtId="0" fontId="9" fillId="5" borderId="8" xfId="1" applyFont="1" applyFill="1" applyBorder="1"/>
    <xf numFmtId="0" fontId="9" fillId="5" borderId="9" xfId="1" applyFont="1" applyFill="1" applyBorder="1"/>
    <xf numFmtId="3" fontId="4" fillId="5" borderId="10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left" vertical="center" indent="1"/>
    </xf>
    <xf numFmtId="0" fontId="9" fillId="5" borderId="9" xfId="0" applyFont="1" applyFill="1" applyBorder="1" applyAlignment="1">
      <alignment horizontal="left" vertical="center" indent="1"/>
    </xf>
    <xf numFmtId="3" fontId="9" fillId="5" borderId="10" xfId="0" applyNumberFormat="1" applyFont="1" applyFill="1" applyBorder="1" applyAlignment="1">
      <alignment horizontal="right" vertical="center"/>
    </xf>
    <xf numFmtId="0" fontId="4" fillId="6" borderId="8" xfId="0" applyFont="1" applyFill="1" applyBorder="1" applyAlignment="1">
      <alignment horizontal="left" vertical="center" indent="1"/>
    </xf>
    <xf numFmtId="0" fontId="4" fillId="6" borderId="9" xfId="0" applyFont="1" applyFill="1" applyBorder="1" applyAlignment="1">
      <alignment horizontal="left" vertical="center" indent="1"/>
    </xf>
    <xf numFmtId="3" fontId="4" fillId="6" borderId="10" xfId="0" applyNumberFormat="1" applyFont="1" applyFill="1" applyBorder="1" applyAlignment="1">
      <alignment horizontal="right"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3" fontId="4" fillId="0" borderId="37" xfId="0" applyNumberFormat="1" applyFont="1" applyBorder="1" applyAlignment="1">
      <alignment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9" fillId="7" borderId="24" xfId="1" applyFont="1" applyFill="1" applyBorder="1" applyAlignment="1">
      <alignment vertical="center"/>
    </xf>
    <xf numFmtId="3" fontId="4" fillId="7" borderId="4" xfId="0" applyNumberFormat="1" applyFont="1" applyFill="1" applyBorder="1" applyAlignment="1">
      <alignment vertical="center"/>
    </xf>
    <xf numFmtId="3" fontId="4" fillId="7" borderId="40" xfId="0" applyNumberFormat="1" applyFont="1" applyFill="1" applyBorder="1" applyAlignment="1">
      <alignment vertical="center"/>
    </xf>
    <xf numFmtId="0" fontId="9" fillId="0" borderId="15" xfId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9" fillId="7" borderId="8" xfId="0" applyFont="1" applyFill="1" applyBorder="1" applyAlignment="1">
      <alignment horizontal="left" vertical="center"/>
    </xf>
    <xf numFmtId="0" fontId="9" fillId="7" borderId="20" xfId="0" applyFont="1" applyFill="1" applyBorder="1" applyAlignment="1">
      <alignment horizontal="left" vertical="center"/>
    </xf>
    <xf numFmtId="3" fontId="4" fillId="7" borderId="31" xfId="0" applyNumberFormat="1" applyFont="1" applyFill="1" applyBorder="1" applyAlignment="1">
      <alignment vertical="center"/>
    </xf>
    <xf numFmtId="3" fontId="4" fillId="7" borderId="10" xfId="0" applyNumberFormat="1" applyFont="1" applyFill="1" applyBorder="1" applyAlignment="1">
      <alignment vertical="center"/>
    </xf>
    <xf numFmtId="0" fontId="9" fillId="8" borderId="8" xfId="1" applyFont="1" applyFill="1" applyBorder="1" applyAlignment="1">
      <alignment vertical="center"/>
    </xf>
    <xf numFmtId="0" fontId="9" fillId="8" borderId="20" xfId="1" applyFont="1" applyFill="1" applyBorder="1" applyAlignment="1">
      <alignment vertical="center"/>
    </xf>
    <xf numFmtId="3" fontId="4" fillId="8" borderId="32" xfId="0" applyNumberFormat="1" applyFont="1" applyFill="1" applyBorder="1" applyAlignment="1">
      <alignment vertical="center"/>
    </xf>
    <xf numFmtId="3" fontId="4" fillId="8" borderId="11" xfId="0" applyNumberFormat="1" applyFont="1" applyFill="1" applyBorder="1" applyAlignment="1">
      <alignment vertical="center"/>
    </xf>
    <xf numFmtId="0" fontId="6" fillId="0" borderId="14" xfId="1" applyFont="1" applyBorder="1"/>
    <xf numFmtId="0" fontId="9" fillId="7" borderId="14" xfId="1" applyFont="1" applyFill="1" applyBorder="1"/>
    <xf numFmtId="3" fontId="7" fillId="7" borderId="33" xfId="0" applyNumberFormat="1" applyFont="1" applyFill="1" applyBorder="1" applyAlignment="1">
      <alignment vertical="center"/>
    </xf>
    <xf numFmtId="3" fontId="7" fillId="7" borderId="1" xfId="0" applyNumberFormat="1" applyFont="1" applyFill="1" applyBorder="1" applyAlignment="1">
      <alignment vertical="center"/>
    </xf>
    <xf numFmtId="3" fontId="6" fillId="2" borderId="19" xfId="0" applyNumberFormat="1" applyFont="1" applyFill="1" applyBorder="1" applyAlignment="1">
      <alignment vertical="center"/>
    </xf>
    <xf numFmtId="3" fontId="6" fillId="2" borderId="30" xfId="0" applyNumberFormat="1" applyFont="1" applyFill="1" applyBorder="1" applyAlignment="1">
      <alignment vertical="center"/>
    </xf>
    <xf numFmtId="3" fontId="6" fillId="2" borderId="31" xfId="0" applyNumberFormat="1" applyFont="1" applyFill="1" applyBorder="1" applyAlignment="1">
      <alignment vertical="center"/>
    </xf>
    <xf numFmtId="0" fontId="9" fillId="0" borderId="5" xfId="1" applyFont="1" applyBorder="1" applyAlignment="1">
      <alignment vertical="center"/>
    </xf>
    <xf numFmtId="0" fontId="9" fillId="7" borderId="0" xfId="1" applyFont="1" applyFill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9" borderId="8" xfId="0" applyFont="1" applyFill="1" applyBorder="1" applyAlignment="1">
      <alignment vertical="center"/>
    </xf>
    <xf numFmtId="0" fontId="6" fillId="9" borderId="20" xfId="0" applyFont="1" applyFill="1" applyBorder="1" applyAlignment="1">
      <alignment vertical="center"/>
    </xf>
    <xf numFmtId="0" fontId="13" fillId="7" borderId="21" xfId="1" applyFont="1" applyFill="1" applyBorder="1"/>
    <xf numFmtId="0" fontId="6" fillId="10" borderId="14" xfId="1" applyFont="1" applyFill="1" applyBorder="1" applyAlignment="1">
      <alignment vertical="center"/>
    </xf>
    <xf numFmtId="0" fontId="6" fillId="10" borderId="15" xfId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0" fontId="4" fillId="0" borderId="41" xfId="0" applyFont="1" applyBorder="1" applyAlignment="1">
      <alignment vertical="center"/>
    </xf>
    <xf numFmtId="0" fontId="9" fillId="11" borderId="42" xfId="1" applyFont="1" applyFill="1" applyBorder="1" applyAlignment="1">
      <alignment vertical="center"/>
    </xf>
    <xf numFmtId="4" fontId="9" fillId="11" borderId="43" xfId="1" applyNumberFormat="1" applyFont="1" applyFill="1" applyBorder="1" applyAlignment="1">
      <alignment horizontal="center" vertical="center"/>
    </xf>
    <xf numFmtId="3" fontId="9" fillId="11" borderId="44" xfId="1" applyNumberFormat="1" applyFont="1" applyFill="1" applyBorder="1" applyAlignment="1">
      <alignment horizontal="center" vertical="center"/>
    </xf>
    <xf numFmtId="4" fontId="9" fillId="11" borderId="45" xfId="1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abSelected="1" workbookViewId="0">
      <selection activeCell="N19" sqref="N19"/>
    </sheetView>
  </sheetViews>
  <sheetFormatPr defaultRowHeight="15" x14ac:dyDescent="0.25"/>
  <cols>
    <col min="1" max="1" width="34.42578125" customWidth="1"/>
    <col min="2" max="2" width="15.5703125" customWidth="1"/>
    <col min="3" max="3" width="13.42578125" customWidth="1"/>
    <col min="4" max="4" width="10.42578125" bestFit="1" customWidth="1"/>
    <col min="5" max="5" width="13.28515625" bestFit="1" customWidth="1"/>
  </cols>
  <sheetData>
    <row r="1" spans="1:7" ht="19.5" thickBot="1" x14ac:dyDescent="0.3">
      <c r="A1" s="131" t="s">
        <v>40</v>
      </c>
      <c r="B1" s="131"/>
      <c r="C1" s="131"/>
      <c r="D1" s="131"/>
      <c r="E1" s="131"/>
    </row>
    <row r="2" spans="1:7" ht="15.75" thickBot="1" x14ac:dyDescent="0.3">
      <c r="A2" s="1"/>
      <c r="B2" s="1"/>
    </row>
    <row r="3" spans="1:7" ht="16.5" thickBot="1" x14ac:dyDescent="0.3">
      <c r="A3" s="132" t="s">
        <v>60</v>
      </c>
      <c r="B3" s="132"/>
      <c r="C3" s="132"/>
      <c r="D3" s="132"/>
      <c r="E3" s="132"/>
    </row>
    <row r="4" spans="1:7" x14ac:dyDescent="0.25">
      <c r="A4" s="2" t="s">
        <v>59</v>
      </c>
      <c r="B4" s="2"/>
    </row>
    <row r="5" spans="1:7" ht="15.75" thickBot="1" x14ac:dyDescent="0.3">
      <c r="A5" s="3"/>
      <c r="B5" s="3"/>
      <c r="C5" s="133"/>
      <c r="D5" s="133"/>
    </row>
    <row r="6" spans="1:7" x14ac:dyDescent="0.25">
      <c r="A6" s="3"/>
      <c r="B6" s="3"/>
      <c r="C6" s="96" t="s">
        <v>0</v>
      </c>
      <c r="D6" s="4" t="s">
        <v>1</v>
      </c>
      <c r="E6" s="4" t="s">
        <v>2</v>
      </c>
    </row>
    <row r="7" spans="1:7" ht="15.75" thickBot="1" x14ac:dyDescent="0.3">
      <c r="A7" s="5" t="s">
        <v>3</v>
      </c>
      <c r="B7" s="5"/>
      <c r="C7" s="97">
        <v>2024</v>
      </c>
      <c r="D7" s="6">
        <v>2025</v>
      </c>
      <c r="E7" s="6">
        <v>2026</v>
      </c>
    </row>
    <row r="8" spans="1:7" x14ac:dyDescent="0.25">
      <c r="A8" s="121" t="s">
        <v>4</v>
      </c>
      <c r="B8" s="7"/>
      <c r="C8" s="8">
        <v>660000</v>
      </c>
      <c r="D8" s="9">
        <v>648000</v>
      </c>
      <c r="E8" s="9">
        <v>1441000</v>
      </c>
    </row>
    <row r="9" spans="1:7" x14ac:dyDescent="0.25">
      <c r="A9" s="10" t="s">
        <v>5</v>
      </c>
      <c r="B9" s="11"/>
      <c r="C9" s="12">
        <v>1020000</v>
      </c>
      <c r="D9" s="13">
        <v>963000</v>
      </c>
      <c r="E9" s="13">
        <v>328000</v>
      </c>
      <c r="G9" s="130"/>
    </row>
    <row r="10" spans="1:7" x14ac:dyDescent="0.25">
      <c r="A10" s="10" t="s">
        <v>6</v>
      </c>
      <c r="B10" s="11"/>
      <c r="C10" s="12">
        <v>227000</v>
      </c>
      <c r="D10" s="13">
        <v>240000</v>
      </c>
      <c r="E10" s="13">
        <v>487000</v>
      </c>
    </row>
    <row r="11" spans="1:7" ht="15.75" thickBot="1" x14ac:dyDescent="0.3">
      <c r="A11" s="10" t="s">
        <v>7</v>
      </c>
      <c r="B11" s="11"/>
      <c r="C11" s="12">
        <v>7000</v>
      </c>
      <c r="D11" s="13">
        <v>8000</v>
      </c>
      <c r="E11" s="13">
        <v>14000</v>
      </c>
    </row>
    <row r="12" spans="1:7" ht="15.75" thickBot="1" x14ac:dyDescent="0.3">
      <c r="A12" s="128" t="s">
        <v>48</v>
      </c>
      <c r="B12" s="129"/>
      <c r="C12" s="15">
        <f>SUM(C8:C11)</f>
        <v>1914000</v>
      </c>
      <c r="D12" s="15">
        <f>SUM(D8:D11)</f>
        <v>1859000</v>
      </c>
      <c r="E12" s="15">
        <f>SUM(E8:E11)</f>
        <v>2270000</v>
      </c>
    </row>
    <row r="13" spans="1:7" x14ac:dyDescent="0.25">
      <c r="A13" s="121" t="s">
        <v>61</v>
      </c>
      <c r="B13" s="7"/>
      <c r="C13" s="8">
        <v>3000</v>
      </c>
      <c r="D13" s="8">
        <v>31000</v>
      </c>
      <c r="E13" s="8">
        <v>6000</v>
      </c>
    </row>
    <row r="14" spans="1:7" x14ac:dyDescent="0.25">
      <c r="A14" s="93" t="s">
        <v>36</v>
      </c>
      <c r="B14" s="135"/>
      <c r="C14" s="95">
        <v>803000</v>
      </c>
      <c r="D14" s="95">
        <v>992000</v>
      </c>
      <c r="E14" s="95">
        <v>992000</v>
      </c>
    </row>
    <row r="15" spans="1:7" x14ac:dyDescent="0.25">
      <c r="A15" s="93" t="s">
        <v>37</v>
      </c>
      <c r="B15" s="94"/>
      <c r="C15" s="95">
        <v>760000</v>
      </c>
      <c r="D15" s="95">
        <v>800000</v>
      </c>
      <c r="E15" s="95">
        <v>800000</v>
      </c>
    </row>
    <row r="16" spans="1:7" x14ac:dyDescent="0.25">
      <c r="A16" s="134" t="s">
        <v>8</v>
      </c>
      <c r="B16" s="16" t="s">
        <v>9</v>
      </c>
      <c r="C16" s="17">
        <v>0</v>
      </c>
      <c r="D16" s="17">
        <v>0</v>
      </c>
      <c r="E16" s="17">
        <v>0</v>
      </c>
    </row>
    <row r="17" spans="1:5" x14ac:dyDescent="0.25">
      <c r="A17" s="134"/>
      <c r="B17" s="16" t="s">
        <v>10</v>
      </c>
      <c r="C17" s="17">
        <v>304000</v>
      </c>
      <c r="D17" s="17">
        <v>380000</v>
      </c>
      <c r="E17" s="17">
        <v>350000</v>
      </c>
    </row>
    <row r="18" spans="1:5" x14ac:dyDescent="0.25">
      <c r="A18" s="134"/>
      <c r="B18" s="16" t="s">
        <v>11</v>
      </c>
      <c r="C18" s="17">
        <v>434000</v>
      </c>
      <c r="D18" s="17">
        <v>600000</v>
      </c>
      <c r="E18" s="17">
        <v>600000</v>
      </c>
    </row>
    <row r="19" spans="1:5" x14ac:dyDescent="0.25">
      <c r="A19" s="134"/>
      <c r="B19" s="16" t="s">
        <v>12</v>
      </c>
      <c r="C19" s="17">
        <v>28000</v>
      </c>
      <c r="D19" s="17">
        <v>40000</v>
      </c>
      <c r="E19" s="17">
        <v>40000</v>
      </c>
    </row>
    <row r="20" spans="1:5" x14ac:dyDescent="0.25">
      <c r="A20" s="123" t="s">
        <v>52</v>
      </c>
      <c r="B20" s="18"/>
      <c r="C20" s="17">
        <v>136000</v>
      </c>
      <c r="D20" s="17">
        <v>150000</v>
      </c>
      <c r="E20" s="17">
        <v>250000</v>
      </c>
    </row>
    <row r="21" spans="1:5" x14ac:dyDescent="0.25">
      <c r="A21" s="10" t="s">
        <v>15</v>
      </c>
      <c r="B21" s="11"/>
      <c r="C21" s="17">
        <v>2250000</v>
      </c>
      <c r="D21" s="17">
        <v>1763000</v>
      </c>
      <c r="E21" s="17">
        <v>2500000</v>
      </c>
    </row>
    <row r="22" spans="1:5" x14ac:dyDescent="0.25">
      <c r="A22" s="84" t="s">
        <v>13</v>
      </c>
      <c r="B22" s="85"/>
      <c r="C22" s="86">
        <v>143000</v>
      </c>
      <c r="D22" s="86">
        <v>150000</v>
      </c>
      <c r="E22" s="86">
        <v>150000</v>
      </c>
    </row>
    <row r="23" spans="1:5" x14ac:dyDescent="0.25">
      <c r="A23" s="10" t="s">
        <v>14</v>
      </c>
      <c r="B23" s="11"/>
      <c r="C23" s="17">
        <v>169000</v>
      </c>
      <c r="D23" s="17">
        <v>200000</v>
      </c>
      <c r="E23" s="17">
        <v>200000</v>
      </c>
    </row>
    <row r="24" spans="1:5" x14ac:dyDescent="0.25">
      <c r="A24" s="19" t="s">
        <v>38</v>
      </c>
      <c r="B24" s="14"/>
      <c r="C24" s="20">
        <v>0</v>
      </c>
      <c r="D24" s="20">
        <v>0</v>
      </c>
      <c r="E24" s="20">
        <v>380000</v>
      </c>
    </row>
    <row r="25" spans="1:5" x14ac:dyDescent="0.25">
      <c r="A25" s="10" t="s">
        <v>53</v>
      </c>
      <c r="B25" s="11"/>
      <c r="C25" s="17">
        <v>916000</v>
      </c>
      <c r="D25" s="17">
        <v>0</v>
      </c>
      <c r="E25" s="17">
        <v>0</v>
      </c>
    </row>
    <row r="26" spans="1:5" ht="15.75" thickBot="1" x14ac:dyDescent="0.3">
      <c r="A26" s="19" t="s">
        <v>55</v>
      </c>
      <c r="B26" s="14"/>
      <c r="C26" s="20">
        <v>0</v>
      </c>
      <c r="D26" s="20">
        <v>0</v>
      </c>
      <c r="E26" s="20">
        <v>1114000</v>
      </c>
    </row>
    <row r="27" spans="1:5" ht="21.75" customHeight="1" thickBot="1" x14ac:dyDescent="0.3">
      <c r="A27" s="103" t="s">
        <v>39</v>
      </c>
      <c r="B27" s="101"/>
      <c r="C27" s="102">
        <f>SUM(C12:C26)</f>
        <v>7860000</v>
      </c>
      <c r="D27" s="102">
        <f>SUM(D12:D26)</f>
        <v>6965000</v>
      </c>
      <c r="E27" s="102">
        <f>SUM(E12:E26)</f>
        <v>9652000</v>
      </c>
    </row>
    <row r="28" spans="1:5" ht="15.75" thickBot="1" x14ac:dyDescent="0.3">
      <c r="A28" s="98" t="s">
        <v>47</v>
      </c>
      <c r="B28" s="122"/>
      <c r="C28" s="99">
        <v>7249000</v>
      </c>
      <c r="D28" s="100">
        <v>8000000</v>
      </c>
      <c r="E28" s="100">
        <v>4500000</v>
      </c>
    </row>
    <row r="29" spans="1:5" ht="15.75" thickBot="1" x14ac:dyDescent="0.3">
      <c r="A29" s="21" t="s">
        <v>16</v>
      </c>
      <c r="B29" s="22"/>
      <c r="C29" s="23">
        <f>SUM(C27,C28)</f>
        <v>15109000</v>
      </c>
      <c r="D29" s="23">
        <f>SUM(D27:D28)</f>
        <v>14965000</v>
      </c>
      <c r="E29" s="23">
        <f>SUM(E27:E28)</f>
        <v>14152000</v>
      </c>
    </row>
    <row r="30" spans="1:5" x14ac:dyDescent="0.25">
      <c r="A30" s="3"/>
      <c r="B30" s="3"/>
    </row>
    <row r="31" spans="1:5" ht="15.75" thickBot="1" x14ac:dyDescent="0.3">
      <c r="A31" s="5" t="s">
        <v>17</v>
      </c>
      <c r="B31" s="5"/>
    </row>
    <row r="32" spans="1:5" x14ac:dyDescent="0.25">
      <c r="A32" s="24" t="s">
        <v>18</v>
      </c>
      <c r="B32" s="25"/>
      <c r="C32" s="26">
        <v>1895000</v>
      </c>
      <c r="D32" s="27">
        <v>1895000</v>
      </c>
      <c r="E32" s="28">
        <v>4512000</v>
      </c>
    </row>
    <row r="33" spans="1:5" x14ac:dyDescent="0.25">
      <c r="A33" s="104" t="s">
        <v>19</v>
      </c>
      <c r="B33" s="105"/>
      <c r="C33" s="31">
        <v>1020000</v>
      </c>
      <c r="D33" s="32">
        <v>1020000</v>
      </c>
      <c r="E33" s="33">
        <v>990000</v>
      </c>
    </row>
    <row r="34" spans="1:5" x14ac:dyDescent="0.25">
      <c r="A34" s="125" t="s">
        <v>54</v>
      </c>
      <c r="B34" s="126"/>
      <c r="C34" s="118">
        <v>-255000</v>
      </c>
      <c r="D34" s="119">
        <v>0</v>
      </c>
      <c r="E34" s="120">
        <v>0</v>
      </c>
    </row>
    <row r="35" spans="1:5" x14ac:dyDescent="0.25">
      <c r="A35" s="29" t="s">
        <v>46</v>
      </c>
      <c r="B35" s="30"/>
      <c r="C35" s="31">
        <v>0</v>
      </c>
      <c r="D35" s="32">
        <v>0</v>
      </c>
      <c r="E35" s="33">
        <v>0</v>
      </c>
    </row>
    <row r="36" spans="1:5" x14ac:dyDescent="0.25">
      <c r="A36" s="34" t="s">
        <v>50</v>
      </c>
      <c r="B36" s="35"/>
      <c r="C36" s="36">
        <v>916000</v>
      </c>
      <c r="D36" s="37">
        <v>0</v>
      </c>
      <c r="E36" s="38">
        <v>0</v>
      </c>
    </row>
    <row r="37" spans="1:5" x14ac:dyDescent="0.25">
      <c r="A37" s="124" t="s">
        <v>51</v>
      </c>
      <c r="B37" s="39"/>
      <c r="C37" s="36">
        <f>SUM(C38:C47)</f>
        <v>4564000</v>
      </c>
      <c r="D37" s="37">
        <f>SUM(D39:D47)</f>
        <v>4050000</v>
      </c>
      <c r="E37" s="40">
        <f>SUM(E39:E47)</f>
        <v>4150000</v>
      </c>
    </row>
    <row r="38" spans="1:5" x14ac:dyDescent="0.25">
      <c r="A38" s="41" t="s">
        <v>20</v>
      </c>
      <c r="B38" s="42"/>
      <c r="C38" s="43"/>
      <c r="D38" s="44"/>
      <c r="E38" s="45"/>
    </row>
    <row r="39" spans="1:5" x14ac:dyDescent="0.25">
      <c r="A39" s="10" t="s">
        <v>56</v>
      </c>
      <c r="B39" s="46"/>
      <c r="C39" s="47">
        <v>1158000</v>
      </c>
      <c r="D39" s="17">
        <v>1200000</v>
      </c>
      <c r="E39" s="17">
        <v>1200000</v>
      </c>
    </row>
    <row r="40" spans="1:5" x14ac:dyDescent="0.25">
      <c r="A40" s="10" t="s">
        <v>57</v>
      </c>
      <c r="B40" s="46"/>
      <c r="C40" s="47">
        <v>3215000</v>
      </c>
      <c r="D40" s="17">
        <v>2500000</v>
      </c>
      <c r="E40" s="17">
        <v>2500000</v>
      </c>
    </row>
    <row r="41" spans="1:5" x14ac:dyDescent="0.25">
      <c r="A41" s="10" t="s">
        <v>58</v>
      </c>
      <c r="B41" s="46"/>
      <c r="C41" s="47">
        <v>9000</v>
      </c>
      <c r="D41" s="17">
        <v>0</v>
      </c>
      <c r="E41" s="17">
        <v>0</v>
      </c>
    </row>
    <row r="42" spans="1:5" x14ac:dyDescent="0.25">
      <c r="A42" s="10" t="s">
        <v>21</v>
      </c>
      <c r="B42" s="46"/>
      <c r="C42" s="47">
        <v>182000</v>
      </c>
      <c r="D42" s="17">
        <v>150000</v>
      </c>
      <c r="E42" s="17">
        <v>150000</v>
      </c>
    </row>
    <row r="43" spans="1:5" x14ac:dyDescent="0.25">
      <c r="A43" s="106" t="s">
        <v>22</v>
      </c>
      <c r="B43" s="107"/>
      <c r="C43" s="108">
        <v>0</v>
      </c>
      <c r="D43" s="109">
        <v>100000</v>
      </c>
      <c r="E43" s="109">
        <v>200000</v>
      </c>
    </row>
    <row r="44" spans="1:5" x14ac:dyDescent="0.25">
      <c r="A44" s="110" t="s">
        <v>23</v>
      </c>
      <c r="B44" s="111"/>
      <c r="C44" s="112">
        <v>0</v>
      </c>
      <c r="D44" s="113">
        <v>0</v>
      </c>
      <c r="E44" s="113">
        <v>0</v>
      </c>
    </row>
    <row r="45" spans="1:5" x14ac:dyDescent="0.25">
      <c r="A45" s="50" t="s">
        <v>41</v>
      </c>
      <c r="B45" s="51"/>
      <c r="C45" s="48">
        <v>0</v>
      </c>
      <c r="D45" s="49">
        <v>0</v>
      </c>
      <c r="E45" s="49">
        <v>0</v>
      </c>
    </row>
    <row r="46" spans="1:5" x14ac:dyDescent="0.25">
      <c r="A46" s="50" t="s">
        <v>24</v>
      </c>
      <c r="B46" s="51"/>
      <c r="C46" s="48">
        <v>0</v>
      </c>
      <c r="D46" s="49">
        <v>0</v>
      </c>
      <c r="E46" s="49">
        <v>0</v>
      </c>
    </row>
    <row r="47" spans="1:5" ht="15.75" thickBot="1" x14ac:dyDescent="0.3">
      <c r="A47" s="50" t="s">
        <v>25</v>
      </c>
      <c r="B47" s="51"/>
      <c r="C47" s="48">
        <v>0</v>
      </c>
      <c r="D47" s="49">
        <v>100000</v>
      </c>
      <c r="E47" s="49">
        <v>100000</v>
      </c>
    </row>
    <row r="48" spans="1:5" ht="22.5" customHeight="1" thickBot="1" x14ac:dyDescent="0.3">
      <c r="A48" s="114" t="s">
        <v>42</v>
      </c>
      <c r="B48" s="52"/>
      <c r="C48" s="53">
        <f>SUM(C32:C37)</f>
        <v>8140000</v>
      </c>
      <c r="D48" s="54">
        <f>SUM(D32,D33,D35,D36,D37)</f>
        <v>6965000</v>
      </c>
      <c r="E48" s="54">
        <f>SUM(E32,E33,E35,E36,E37)</f>
        <v>9652000</v>
      </c>
    </row>
    <row r="49" spans="1:5" ht="15.75" thickBot="1" x14ac:dyDescent="0.3">
      <c r="A49" s="115" t="s">
        <v>49</v>
      </c>
      <c r="B49" s="127"/>
      <c r="C49" s="116">
        <v>7249000</v>
      </c>
      <c r="D49" s="117">
        <v>8000000</v>
      </c>
      <c r="E49" s="117">
        <v>4500000</v>
      </c>
    </row>
    <row r="50" spans="1:5" ht="15.75" thickBot="1" x14ac:dyDescent="0.3">
      <c r="A50" s="55" t="s">
        <v>43</v>
      </c>
      <c r="B50" s="56"/>
      <c r="C50" s="57">
        <f>SUM(C48,C49)</f>
        <v>15389000</v>
      </c>
      <c r="D50" s="58">
        <f>SUM(D48,D49)</f>
        <v>14965000</v>
      </c>
      <c r="E50" s="58">
        <f>SUM(E48,E49)</f>
        <v>14152000</v>
      </c>
    </row>
    <row r="51" spans="1:5" ht="15.75" thickBot="1" x14ac:dyDescent="0.3">
      <c r="A51" s="59" t="s">
        <v>26</v>
      </c>
      <c r="B51" s="60"/>
      <c r="C51" s="15">
        <f>SUM(C50-C29)</f>
        <v>280000</v>
      </c>
      <c r="D51" s="61">
        <f>SUM(D50-D29)</f>
        <v>0</v>
      </c>
      <c r="E51" s="61">
        <f>SUM(E50-E29)</f>
        <v>0</v>
      </c>
    </row>
    <row r="52" spans="1:5" x14ac:dyDescent="0.25">
      <c r="A52" s="62"/>
      <c r="B52" s="62"/>
      <c r="C52" s="63"/>
    </row>
    <row r="53" spans="1:5" ht="15.75" thickBot="1" x14ac:dyDescent="0.3"/>
    <row r="54" spans="1:5" ht="15.75" thickBot="1" x14ac:dyDescent="0.3">
      <c r="A54" s="64" t="s">
        <v>27</v>
      </c>
      <c r="B54" s="65"/>
      <c r="C54" s="66" t="s">
        <v>44</v>
      </c>
      <c r="D54" s="66" t="s">
        <v>45</v>
      </c>
    </row>
    <row r="55" spans="1:5" ht="15.75" thickBot="1" x14ac:dyDescent="0.3">
      <c r="A55" s="67" t="s">
        <v>28</v>
      </c>
      <c r="B55" s="68"/>
      <c r="C55" s="69">
        <v>372000</v>
      </c>
      <c r="D55" s="69">
        <v>422000</v>
      </c>
    </row>
    <row r="56" spans="1:5" x14ac:dyDescent="0.25">
      <c r="A56" s="70" t="s">
        <v>29</v>
      </c>
      <c r="B56" s="71"/>
      <c r="C56" s="72">
        <f>SUM(C57:C58)</f>
        <v>150000</v>
      </c>
      <c r="D56" s="72">
        <f>SUM(D57:D58)</f>
        <v>150000</v>
      </c>
    </row>
    <row r="57" spans="1:5" x14ac:dyDescent="0.25">
      <c r="A57" s="87" t="s">
        <v>30</v>
      </c>
      <c r="B57" s="88"/>
      <c r="C57" s="89">
        <v>150000</v>
      </c>
      <c r="D57" s="89">
        <v>150000</v>
      </c>
    </row>
    <row r="58" spans="1:5" x14ac:dyDescent="0.25">
      <c r="A58" s="73" t="s">
        <v>31</v>
      </c>
      <c r="B58" s="74"/>
      <c r="C58" s="75">
        <v>0</v>
      </c>
      <c r="D58" s="75">
        <v>0</v>
      </c>
    </row>
    <row r="59" spans="1:5" x14ac:dyDescent="0.25">
      <c r="A59" s="76" t="s">
        <v>32</v>
      </c>
      <c r="B59" s="77"/>
      <c r="C59" s="75">
        <f>SUM(C60:C61)</f>
        <v>100000</v>
      </c>
      <c r="D59" s="75">
        <f>SUM(D60:D61)</f>
        <v>200000</v>
      </c>
    </row>
    <row r="60" spans="1:5" x14ac:dyDescent="0.25">
      <c r="A60" s="90" t="s">
        <v>33</v>
      </c>
      <c r="B60" s="91"/>
      <c r="C60" s="92">
        <v>100000</v>
      </c>
      <c r="D60" s="92">
        <v>200000</v>
      </c>
    </row>
    <row r="61" spans="1:5" ht="15.75" thickBot="1" x14ac:dyDescent="0.3">
      <c r="A61" s="78" t="s">
        <v>34</v>
      </c>
      <c r="B61" s="79"/>
      <c r="C61" s="80">
        <v>0</v>
      </c>
      <c r="D61" s="80">
        <v>0</v>
      </c>
    </row>
    <row r="62" spans="1:5" ht="15.75" thickBot="1" x14ac:dyDescent="0.3">
      <c r="A62" s="81" t="s">
        <v>35</v>
      </c>
      <c r="B62" s="82"/>
      <c r="C62" s="83">
        <f>SUM(C55,C56-C59)</f>
        <v>422000</v>
      </c>
      <c r="D62" s="83">
        <f>SUM(D55,D56-D59)</f>
        <v>372000</v>
      </c>
    </row>
    <row r="63" spans="1:5" ht="15.75" thickBot="1" x14ac:dyDescent="0.3"/>
    <row r="64" spans="1:5" ht="15.75" thickBot="1" x14ac:dyDescent="0.3">
      <c r="A64" s="136" t="s">
        <v>62</v>
      </c>
      <c r="B64" s="137"/>
      <c r="C64" s="138"/>
      <c r="D64" s="139"/>
      <c r="E64" s="139">
        <v>4</v>
      </c>
    </row>
  </sheetData>
  <mergeCells count="4">
    <mergeCell ref="A1:E1"/>
    <mergeCell ref="A3:E3"/>
    <mergeCell ref="C5:D5"/>
    <mergeCell ref="A16:A19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5" firstPageNumber="1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DDM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Červenková Jana</dc:creator>
  <cp:lastModifiedBy>Červenková Jana</cp:lastModifiedBy>
  <cp:lastPrinted>2025-11-25T07:22:45Z</cp:lastPrinted>
  <dcterms:created xsi:type="dcterms:W3CDTF">2025-07-01T07:16:01Z</dcterms:created>
  <dcterms:modified xsi:type="dcterms:W3CDTF">2025-11-25T07:23:15Z</dcterms:modified>
</cp:coreProperties>
</file>