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08_2.MŠ\1. Úprava rozpočtu - os. náklady\"/>
    </mc:Choice>
  </mc:AlternateContent>
  <bookViews>
    <workbookView xWindow="0" yWindow="0" windowWidth="28800" windowHeight="12300"/>
  </bookViews>
  <sheets>
    <sheet name="2.MŠ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2" l="1"/>
  <c r="E52" i="2"/>
  <c r="E50" i="2"/>
  <c r="E37" i="2"/>
  <c r="E29" i="2"/>
  <c r="E27" i="2"/>
  <c r="E12" i="2"/>
  <c r="D61" i="2" l="1"/>
  <c r="C61" i="2"/>
  <c r="D58" i="2"/>
  <c r="C58" i="2"/>
  <c r="C67" i="2" s="1"/>
  <c r="C50" i="2"/>
  <c r="C52" i="2" s="1"/>
  <c r="F37" i="2"/>
  <c r="F50" i="2" s="1"/>
  <c r="F52" i="2" s="1"/>
  <c r="D37" i="2"/>
  <c r="D50" i="2" s="1"/>
  <c r="D52" i="2" s="1"/>
  <c r="D53" i="2" s="1"/>
  <c r="C37" i="2"/>
  <c r="F12" i="2"/>
  <c r="F27" i="2" s="1"/>
  <c r="F29" i="2" s="1"/>
  <c r="D12" i="2"/>
  <c r="D27" i="2" s="1"/>
  <c r="D29" i="2" s="1"/>
  <c r="C12" i="2"/>
  <c r="C27" i="2" s="1"/>
  <c r="C29" i="2" s="1"/>
  <c r="F53" i="2" l="1"/>
  <c r="D67" i="2"/>
  <c r="C53" i="2"/>
</calcChain>
</file>

<file path=xl/sharedStrings.xml><?xml version="1.0" encoding="utf-8"?>
<sst xmlns="http://schemas.openxmlformats.org/spreadsheetml/2006/main" count="69" uniqueCount="68">
  <si>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</si>
  <si>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</si>
  <si>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</si>
  <si>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</si>
  <si>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</si>
  <si>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</si>
  <si>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</si>
  <si>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</si>
  <si>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</si>
  <si>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</si>
  <si>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</si>
  <si>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</si>
  <si>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</si>
  <si>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</si>
  <si>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</si>
  <si>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</si>
  <si>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</si>
  <si>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</si>
  <si>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</si>
  <si>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</si>
  <si>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</si>
  <si>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</si>
  <si>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</si>
  <si>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</si>
  <si>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</si>
  <si>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</si>
  <si>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</si>
  <si>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</si>
  <si>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</si>
  <si>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</si>
  <si>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</si>
  <si>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</si>
  <si>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</si>
  <si>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</si>
  <si>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</si>
  <si>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</si>
  <si>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</si>
  <si>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</si>
  <si>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</si>
  <si>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</si>
  <si>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</si>
  <si>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</si>
  <si>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</si>
  <si>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</si>
  <si>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</si>
  <si>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</si>
  <si>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</si>
  <si>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</si>
  <si>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</si>
  <si>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</si>
  <si>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</si>
  <si>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</si>
  <si>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</si>
  <si>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</si>
  <si>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</si>
  <si>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</si>
  <si>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</si>
  <si>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</si>
  <si>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</si>
  <si>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 xml:space="preserve">vybavení ŠJ kuchyňským zařízením </t>
  </si>
  <si>
    <t>učební pomůcky</t>
  </si>
  <si>
    <t>zahradní prvky</t>
  </si>
  <si>
    <t>konečný stav</t>
  </si>
  <si>
    <t>IČO:  712 37 011</t>
  </si>
  <si>
    <t>2. Mateřská škola Karlovy Vary, příspěvková organizace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</si>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</sst>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67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3" fontId="5" fillId="2" borderId="26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2" borderId="28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/>
    </xf>
    <xf numFmtId="0" fontId="8" fillId="0" borderId="20" xfId="1" applyFont="1" applyFill="1" applyBorder="1" applyAlignment="1">
      <alignment vertical="center"/>
    </xf>
    <xf numFmtId="3" fontId="3" fillId="0" borderId="31" xfId="0" applyNumberFormat="1" applyFont="1" applyFill="1" applyBorder="1" applyAlignment="1">
      <alignment vertical="center"/>
    </xf>
    <xf numFmtId="3" fontId="3" fillId="3" borderId="32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0" fontId="8" fillId="3" borderId="12" xfId="1" applyFont="1" applyFill="1" applyBorder="1" applyAlignment="1">
      <alignment vertical="center"/>
    </xf>
    <xf numFmtId="0" fontId="8" fillId="3" borderId="29" xfId="1" applyFont="1" applyFill="1" applyBorder="1" applyAlignment="1">
      <alignment vertical="center"/>
    </xf>
    <xf numFmtId="0" fontId="12" fillId="0" borderId="21" xfId="1" applyFont="1" applyFill="1" applyBorder="1"/>
    <xf numFmtId="3" fontId="6" fillId="0" borderId="33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3" fontId="8" fillId="3" borderId="10" xfId="0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indent="1"/>
    </xf>
    <xf numFmtId="3" fontId="3" fillId="3" borderId="11" xfId="0" applyNumberFormat="1" applyFont="1" applyFill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0" fontId="8" fillId="5" borderId="8" xfId="1" applyFont="1" applyFill="1" applyBorder="1"/>
    <xf numFmtId="0" fontId="8" fillId="5" borderId="9" xfId="1" applyFont="1" applyFill="1" applyBorder="1"/>
    <xf numFmtId="3" fontId="3" fillId="5" borderId="10" xfId="0" applyNumberFormat="1" applyFont="1" applyFill="1" applyBorder="1" applyAlignment="1">
      <alignment vertical="center"/>
    </xf>
    <xf numFmtId="0" fontId="8" fillId="5" borderId="8" xfId="0" applyFont="1" applyFill="1" applyBorder="1" applyAlignment="1">
      <alignment horizontal="left" vertical="center" indent="1"/>
    </xf>
    <xf numFmtId="0" fontId="8" fillId="5" borderId="9" xfId="0" applyFont="1" applyFill="1" applyBorder="1" applyAlignment="1">
      <alignment horizontal="left" vertical="center" indent="1"/>
    </xf>
    <xf numFmtId="3" fontId="8" fillId="5" borderId="10" xfId="0" applyNumberFormat="1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 indent="1"/>
    </xf>
    <xf numFmtId="0" fontId="3" fillId="6" borderId="9" xfId="0" applyFont="1" applyFill="1" applyBorder="1" applyAlignment="1">
      <alignment horizontal="left" vertical="center" indent="1"/>
    </xf>
    <xf numFmtId="3" fontId="3" fillId="6" borderId="10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7" xfId="0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8" fillId="7" borderId="24" xfId="1" applyFont="1" applyFill="1" applyBorder="1" applyAlignment="1">
      <alignment vertical="center"/>
    </xf>
    <xf numFmtId="3" fontId="3" fillId="7" borderId="4" xfId="0" applyNumberFormat="1" applyFont="1" applyFill="1" applyBorder="1" applyAlignment="1">
      <alignment vertical="center"/>
    </xf>
    <xf numFmtId="3" fontId="3" fillId="7" borderId="40" xfId="0" applyNumberFormat="1" applyFont="1" applyFill="1" applyBorder="1" applyAlignment="1">
      <alignment vertical="center"/>
    </xf>
    <xf numFmtId="0" fontId="8" fillId="0" borderId="15" xfId="1" applyFont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3" fontId="3" fillId="7" borderId="31" xfId="0" applyNumberFormat="1" applyFont="1" applyFill="1" applyBorder="1" applyAlignment="1">
      <alignment vertical="center"/>
    </xf>
    <xf numFmtId="3" fontId="3" fillId="7" borderId="10" xfId="0" applyNumberFormat="1" applyFont="1" applyFill="1" applyBorder="1" applyAlignment="1">
      <alignment vertical="center"/>
    </xf>
    <xf numFmtId="0" fontId="8" fillId="8" borderId="8" xfId="1" applyFont="1" applyFill="1" applyBorder="1" applyAlignment="1">
      <alignment vertical="center"/>
    </xf>
    <xf numFmtId="0" fontId="8" fillId="8" borderId="20" xfId="1" applyFont="1" applyFill="1" applyBorder="1" applyAlignment="1">
      <alignment vertical="center"/>
    </xf>
    <xf numFmtId="3" fontId="3" fillId="8" borderId="32" xfId="0" applyNumberFormat="1" applyFont="1" applyFill="1" applyBorder="1" applyAlignment="1">
      <alignment vertical="center"/>
    </xf>
    <xf numFmtId="3" fontId="3" fillId="8" borderId="11" xfId="0" applyNumberFormat="1" applyFont="1" applyFill="1" applyBorder="1" applyAlignment="1">
      <alignment vertical="center"/>
    </xf>
    <xf numFmtId="0" fontId="5" fillId="0" borderId="14" xfId="1" applyFont="1" applyFill="1" applyBorder="1"/>
    <xf numFmtId="0" fontId="8" fillId="7" borderId="14" xfId="1" applyFont="1" applyFill="1" applyBorder="1"/>
    <xf numFmtId="3" fontId="6" fillId="7" borderId="33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vertical="center"/>
    </xf>
    <xf numFmtId="0" fontId="0" fillId="0" borderId="0" xfId="0" applyFill="1"/>
    <xf numFmtId="3" fontId="5" fillId="2" borderId="19" xfId="0" applyNumberFormat="1" applyFont="1" applyFill="1" applyBorder="1" applyAlignment="1">
      <alignment vertical="center"/>
    </xf>
    <xf numFmtId="3" fontId="5" fillId="2" borderId="30" xfId="0" applyNumberFormat="1" applyFont="1" applyFill="1" applyBorder="1" applyAlignment="1">
      <alignment vertical="center"/>
    </xf>
    <xf numFmtId="3" fontId="5" fillId="2" borderId="31" xfId="0" applyNumberFormat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12" xfId="1" applyFont="1" applyFill="1" applyBorder="1" applyAlignment="1">
      <alignment vertical="center"/>
    </xf>
    <xf numFmtId="0" fontId="8" fillId="7" borderId="0" xfId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12" fillId="7" borderId="21" xfId="1" applyFont="1" applyFill="1" applyBorder="1"/>
    <xf numFmtId="0" fontId="5" fillId="10" borderId="14" xfId="1" applyFont="1" applyFill="1" applyBorder="1" applyAlignment="1">
      <alignment vertical="center"/>
    </xf>
    <xf numFmtId="0" fontId="5" fillId="10" borderId="15" xfId="1" applyFont="1" applyFill="1" applyBorder="1" applyAlignment="1">
      <alignment vertical="center"/>
    </xf>
    <xf numFmtId="0" fontId="16" fillId="11" borderId="44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6" fillId="11" borderId="45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 indent="1"/>
    </xf>
    <xf numFmtId="0" fontId="16" fillId="11" borderId="46" xfId="0" applyFont="1" applyFill="1" applyBorder="1" applyAlignment="1">
      <alignment horizontal="left" vertical="center"/>
    </xf>
    <xf numFmtId="3" fontId="0" fillId="0" borderId="0" xfId="0" applyNumberFormat="1"/>
    <xf numFmtId="0" fontId="3" fillId="0" borderId="47" xfId="0" applyFont="1" applyBorder="1" applyAlignment="1">
      <alignment vertical="center"/>
    </xf>
    <xf numFmtId="0" fontId="8" fillId="12" borderId="41" xfId="1" applyFont="1" applyFill="1" applyBorder="1" applyAlignment="1">
      <alignment vertical="center"/>
    </xf>
    <xf numFmtId="4" fontId="8" fillId="12" borderId="42" xfId="1" applyNumberFormat="1" applyFont="1" applyFill="1" applyBorder="1" applyAlignment="1">
      <alignment horizontal="center" vertical="center"/>
    </xf>
    <xf numFmtId="3" fontId="8" fillId="12" borderId="48" xfId="1" applyNumberFormat="1" applyFont="1" applyFill="1" applyBorder="1" applyAlignment="1">
      <alignment horizontal="center" vertical="center"/>
    </xf>
    <xf numFmtId="4" fontId="8" fillId="12" borderId="49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/>
    <xf numFmtId="3" fontId="19" fillId="0" borderId="0" xfId="0" applyNumberFormat="1" applyFont="1" applyFill="1" applyBorder="1" applyAlignment="1">
      <alignment vertical="center"/>
    </xf>
    <xf numFmtId="3" fontId="20" fillId="0" borderId="0" xfId="0" applyNumberFormat="1" applyFont="1"/>
    <xf numFmtId="4" fontId="20" fillId="0" borderId="0" xfId="0" applyNumberFormat="1" applyFont="1"/>
    <xf numFmtId="0" fontId="4" fillId="0" borderId="0" xfId="0" applyFont="1" applyBorder="1" applyAlignment="1">
      <alignment horizontal="right" vertical="center"/>
    </xf>
    <xf numFmtId="3" fontId="5" fillId="2" borderId="5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/>
    <xf numFmtId="3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4" fontId="8" fillId="0" borderId="51" xfId="1" applyNumberFormat="1" applyFont="1" applyFill="1" applyBorder="1" applyAlignment="1">
      <alignment horizontal="center" vertical="center"/>
    </xf>
    <xf numFmtId="4" fontId="17" fillId="0" borderId="0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center" vertical="center"/>
    </xf>
    <xf numFmtId="0" fontId="15" fillId="10" borderId="4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5" fillId="3" borderId="14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="123" workbookViewId="0">
      <selection activeCell="H7" sqref="H7:K13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0.42578125" customWidth="1"/>
    <col min="6" max="6" width="13.28515625" bestFit="1" customWidth="1"/>
    <col min="7" max="8" width="10.42578125" bestFit="1" customWidth="1"/>
    <col min="9" max="9" width="9.85546875" bestFit="1" customWidth="1"/>
    <col min="10" max="10" width="10.7109375" customWidth="1"/>
    <col min="11" max="11" width="11.140625" customWidth="1"/>
    <col min="12" max="12" width="10.42578125" bestFit="1" customWidth="1"/>
  </cols>
  <sheetData>
    <row r="1" spans="1:12" ht="19.5" thickBot="1" x14ac:dyDescent="0.3">
      <c r="A1" s="159" t="s">
        <v>39</v>
      </c>
      <c r="B1" s="159"/>
      <c r="C1" s="159"/>
      <c r="D1" s="159"/>
      <c r="E1" s="159"/>
      <c r="F1" s="159"/>
    </row>
    <row r="2" spans="1:12" ht="15.75" thickBot="1" x14ac:dyDescent="0.3">
      <c r="A2" s="1"/>
      <c r="B2" s="1"/>
    </row>
    <row r="3" spans="1:12" ht="16.5" thickBot="1" x14ac:dyDescent="0.3">
      <c r="A3" s="160" t="s">
        <v>64</v>
      </c>
      <c r="B3" s="161"/>
      <c r="C3" s="161"/>
      <c r="D3" s="161"/>
      <c r="E3" s="161"/>
      <c r="F3" s="162"/>
    </row>
    <row r="4" spans="1:12" x14ac:dyDescent="0.25">
      <c r="A4" s="2" t="s">
        <v>63</v>
      </c>
      <c r="B4" s="2"/>
    </row>
    <row r="5" spans="1:12" ht="15.75" thickBot="1" x14ac:dyDescent="0.3">
      <c r="A5" s="3"/>
      <c r="B5" s="3"/>
      <c r="C5" s="163"/>
      <c r="D5" s="163"/>
      <c r="E5" s="149"/>
    </row>
    <row r="6" spans="1:12" x14ac:dyDescent="0.25">
      <c r="A6" s="3"/>
      <c r="B6" s="3"/>
      <c r="C6" s="97" t="s">
        <v>0</v>
      </c>
      <c r="D6" s="4" t="s">
        <v>1</v>
      </c>
      <c r="E6" s="4" t="s">
        <v>2</v>
      </c>
      <c r="F6" s="4" t="s">
        <v>67</v>
      </c>
      <c r="I6" s="144"/>
      <c r="J6" s="144"/>
      <c r="K6" s="144"/>
    </row>
    <row r="7" spans="1:12" ht="15.75" thickBot="1" x14ac:dyDescent="0.3">
      <c r="A7" s="5" t="s">
        <v>3</v>
      </c>
      <c r="B7" s="5"/>
      <c r="C7" s="98">
        <v>2024</v>
      </c>
      <c r="D7" s="6">
        <v>2025</v>
      </c>
      <c r="E7" s="6">
        <v>2026</v>
      </c>
      <c r="F7" s="6">
        <v>2026</v>
      </c>
      <c r="I7" s="144"/>
      <c r="J7" s="144"/>
      <c r="K7" s="144"/>
    </row>
    <row r="8" spans="1:12" x14ac:dyDescent="0.25">
      <c r="A8" s="123" t="s">
        <v>4</v>
      </c>
      <c r="B8" s="7"/>
      <c r="C8" s="8">
        <v>402000</v>
      </c>
      <c r="D8" s="9">
        <v>300000</v>
      </c>
      <c r="E8" s="9">
        <v>13178000</v>
      </c>
      <c r="F8" s="9">
        <v>14925000</v>
      </c>
      <c r="H8" s="145"/>
      <c r="I8" s="146"/>
      <c r="J8" s="146"/>
      <c r="K8" s="147"/>
    </row>
    <row r="9" spans="1:12" x14ac:dyDescent="0.25">
      <c r="A9" s="10" t="s">
        <v>5</v>
      </c>
      <c r="B9" s="11"/>
      <c r="C9" s="12">
        <v>0</v>
      </c>
      <c r="D9" s="13">
        <v>0</v>
      </c>
      <c r="E9" s="13">
        <v>0</v>
      </c>
      <c r="F9" s="13">
        <v>0</v>
      </c>
      <c r="H9" s="145"/>
      <c r="I9" s="146"/>
      <c r="J9" s="146"/>
      <c r="K9" s="147"/>
    </row>
    <row r="10" spans="1:12" x14ac:dyDescent="0.25">
      <c r="A10" s="10" t="s">
        <v>6</v>
      </c>
      <c r="B10" s="11"/>
      <c r="C10" s="12">
        <v>0</v>
      </c>
      <c r="D10" s="13">
        <v>0</v>
      </c>
      <c r="E10" s="13">
        <v>4454000</v>
      </c>
      <c r="F10" s="13">
        <v>5046000</v>
      </c>
      <c r="H10" s="145"/>
      <c r="I10" s="146"/>
      <c r="J10" s="146"/>
      <c r="K10" s="147"/>
    </row>
    <row r="11" spans="1:12" ht="15.75" thickBot="1" x14ac:dyDescent="0.3">
      <c r="A11" s="10" t="s">
        <v>7</v>
      </c>
      <c r="B11" s="11"/>
      <c r="C11" s="12">
        <v>0</v>
      </c>
      <c r="D11" s="13">
        <v>0</v>
      </c>
      <c r="E11" s="13">
        <v>132000</v>
      </c>
      <c r="F11" s="13">
        <v>149600</v>
      </c>
      <c r="H11" s="145"/>
      <c r="I11" s="146"/>
      <c r="J11" s="148"/>
      <c r="K11" s="148"/>
    </row>
    <row r="12" spans="1:12" ht="15.75" thickBot="1" x14ac:dyDescent="0.3">
      <c r="A12" s="131" t="s">
        <v>52</v>
      </c>
      <c r="B12" s="132"/>
      <c r="C12" s="14">
        <f>SUM(C8:C11)</f>
        <v>402000</v>
      </c>
      <c r="D12" s="14">
        <f>SUM(D8:D11)</f>
        <v>300000</v>
      </c>
      <c r="E12" s="14">
        <f>SUM(E8:E11)</f>
        <v>17764000</v>
      </c>
      <c r="F12" s="14">
        <f>SUM(F8:F11)</f>
        <v>20120600</v>
      </c>
      <c r="H12" s="145"/>
      <c r="I12" s="147"/>
      <c r="J12" s="148"/>
      <c r="K12" s="148"/>
      <c r="L12" s="138"/>
    </row>
    <row r="13" spans="1:12" x14ac:dyDescent="0.25">
      <c r="A13" s="123" t="s">
        <v>65</v>
      </c>
      <c r="B13" s="7"/>
      <c r="C13" s="8">
        <v>0</v>
      </c>
      <c r="D13" s="8">
        <v>0</v>
      </c>
      <c r="E13" s="8">
        <v>55000</v>
      </c>
      <c r="F13" s="8">
        <v>62800</v>
      </c>
      <c r="H13" s="145"/>
      <c r="I13" s="146"/>
      <c r="J13" s="148"/>
      <c r="K13" s="148"/>
    </row>
    <row r="14" spans="1:12" x14ac:dyDescent="0.25">
      <c r="A14" s="94" t="s">
        <v>35</v>
      </c>
      <c r="B14" s="139"/>
      <c r="C14" s="96">
        <v>2516000</v>
      </c>
      <c r="D14" s="96">
        <v>2300000</v>
      </c>
      <c r="E14" s="96">
        <v>2300000</v>
      </c>
      <c r="F14" s="96">
        <v>2300000</v>
      </c>
    </row>
    <row r="15" spans="1:12" x14ac:dyDescent="0.25">
      <c r="A15" s="94" t="s">
        <v>36</v>
      </c>
      <c r="B15" s="95"/>
      <c r="C15" s="96">
        <v>6323000</v>
      </c>
      <c r="D15" s="96">
        <v>7700000</v>
      </c>
      <c r="E15" s="96">
        <v>7700000</v>
      </c>
      <c r="F15" s="96">
        <v>7700000</v>
      </c>
    </row>
    <row r="16" spans="1:12" x14ac:dyDescent="0.25">
      <c r="A16" s="164" t="s">
        <v>8</v>
      </c>
      <c r="B16" s="15" t="s">
        <v>9</v>
      </c>
      <c r="C16" s="16">
        <v>2484000</v>
      </c>
      <c r="D16" s="16">
        <v>3300000</v>
      </c>
      <c r="E16" s="16">
        <v>3300000</v>
      </c>
      <c r="F16" s="16">
        <v>3300000</v>
      </c>
      <c r="H16" s="138"/>
    </row>
    <row r="17" spans="1:8" x14ac:dyDescent="0.25">
      <c r="A17" s="164"/>
      <c r="B17" s="15" t="s">
        <v>10</v>
      </c>
      <c r="C17" s="16">
        <v>1563000</v>
      </c>
      <c r="D17" s="16">
        <v>1600000</v>
      </c>
      <c r="E17" s="16">
        <v>1600000</v>
      </c>
      <c r="F17" s="16">
        <v>1600000</v>
      </c>
    </row>
    <row r="18" spans="1:8" x14ac:dyDescent="0.25">
      <c r="A18" s="164"/>
      <c r="B18" s="15" t="s">
        <v>11</v>
      </c>
      <c r="C18" s="16">
        <v>787000</v>
      </c>
      <c r="D18" s="16">
        <v>1000000</v>
      </c>
      <c r="E18" s="16">
        <v>900000</v>
      </c>
      <c r="F18" s="16">
        <v>900000</v>
      </c>
    </row>
    <row r="19" spans="1:8" x14ac:dyDescent="0.25">
      <c r="A19" s="164"/>
      <c r="B19" s="15" t="s">
        <v>12</v>
      </c>
      <c r="C19" s="16">
        <v>680000</v>
      </c>
      <c r="D19" s="16">
        <v>800000</v>
      </c>
      <c r="E19" s="16">
        <v>900000</v>
      </c>
      <c r="F19" s="16">
        <v>900000</v>
      </c>
    </row>
    <row r="20" spans="1:8" x14ac:dyDescent="0.25">
      <c r="A20" s="126" t="s">
        <v>56</v>
      </c>
      <c r="B20" s="17"/>
      <c r="C20" s="16">
        <v>78000</v>
      </c>
      <c r="D20" s="16">
        <v>300000</v>
      </c>
      <c r="E20" s="16">
        <v>300000</v>
      </c>
      <c r="F20" s="16">
        <v>300000</v>
      </c>
    </row>
    <row r="21" spans="1:8" x14ac:dyDescent="0.25">
      <c r="A21" s="18" t="s">
        <v>15</v>
      </c>
      <c r="B21" s="19"/>
      <c r="C21" s="16">
        <v>1060000</v>
      </c>
      <c r="D21" s="16">
        <v>1221000</v>
      </c>
      <c r="E21" s="16">
        <v>1220000</v>
      </c>
      <c r="F21" s="16">
        <v>1220000</v>
      </c>
    </row>
    <row r="22" spans="1:8" x14ac:dyDescent="0.25">
      <c r="A22" s="85" t="s">
        <v>13</v>
      </c>
      <c r="B22" s="86"/>
      <c r="C22" s="87">
        <v>2692000</v>
      </c>
      <c r="D22" s="87">
        <v>2800000</v>
      </c>
      <c r="E22" s="87">
        <v>2800000</v>
      </c>
      <c r="F22" s="87">
        <v>2800000</v>
      </c>
    </row>
    <row r="23" spans="1:8" x14ac:dyDescent="0.25">
      <c r="A23" s="18" t="s">
        <v>14</v>
      </c>
      <c r="B23" s="19"/>
      <c r="C23" s="16">
        <v>273000</v>
      </c>
      <c r="D23" s="16">
        <v>80000</v>
      </c>
      <c r="E23" s="16">
        <v>50000</v>
      </c>
      <c r="F23" s="16">
        <v>50000</v>
      </c>
      <c r="G23" s="119"/>
    </row>
    <row r="24" spans="1:8" x14ac:dyDescent="0.25">
      <c r="A24" s="124" t="s">
        <v>37</v>
      </c>
      <c r="B24" s="21"/>
      <c r="C24" s="22">
        <v>0</v>
      </c>
      <c r="D24" s="22">
        <v>0</v>
      </c>
      <c r="E24" s="22">
        <v>400000</v>
      </c>
      <c r="F24" s="22">
        <v>400000</v>
      </c>
    </row>
    <row r="25" spans="1:8" x14ac:dyDescent="0.25">
      <c r="A25" s="10" t="s">
        <v>57</v>
      </c>
      <c r="B25" s="19"/>
      <c r="C25" s="16">
        <v>0</v>
      </c>
      <c r="D25" s="16">
        <v>0</v>
      </c>
      <c r="E25" s="16">
        <v>0</v>
      </c>
      <c r="F25" s="16">
        <v>0</v>
      </c>
    </row>
    <row r="26" spans="1:8" ht="15.75" thickBot="1" x14ac:dyDescent="0.3">
      <c r="A26" s="20" t="s">
        <v>50</v>
      </c>
      <c r="B26" s="21"/>
      <c r="C26" s="22">
        <v>0</v>
      </c>
      <c r="D26" s="22">
        <v>0</v>
      </c>
      <c r="E26" s="22">
        <v>0</v>
      </c>
      <c r="F26" s="22">
        <v>0</v>
      </c>
    </row>
    <row r="27" spans="1:8" ht="21.75" customHeight="1" thickBot="1" x14ac:dyDescent="0.3">
      <c r="A27" s="104" t="s">
        <v>38</v>
      </c>
      <c r="B27" s="102"/>
      <c r="C27" s="103">
        <f>SUM(C12,C14:C26)</f>
        <v>18858000</v>
      </c>
      <c r="D27" s="103">
        <f>SUM(D12:D26)</f>
        <v>21401000</v>
      </c>
      <c r="E27" s="103">
        <f>SUM(E12:E26)</f>
        <v>39289000</v>
      </c>
      <c r="F27" s="103">
        <f>SUM(F12:F26)</f>
        <v>41653400</v>
      </c>
    </row>
    <row r="28" spans="1:8" ht="15.75" thickBot="1" x14ac:dyDescent="0.3">
      <c r="A28" s="99" t="s">
        <v>51</v>
      </c>
      <c r="B28" s="125"/>
      <c r="C28" s="100">
        <v>61347000</v>
      </c>
      <c r="D28" s="101">
        <v>63000000</v>
      </c>
      <c r="E28" s="101">
        <v>41000000</v>
      </c>
      <c r="F28" s="101">
        <v>41000000</v>
      </c>
    </row>
    <row r="29" spans="1:8" ht="15.75" thickBot="1" x14ac:dyDescent="0.3">
      <c r="A29" s="23" t="s">
        <v>16</v>
      </c>
      <c r="B29" s="24"/>
      <c r="C29" s="25">
        <f>SUM(C27,C28)</f>
        <v>80205000</v>
      </c>
      <c r="D29" s="25">
        <f>SUM(D27:D28)</f>
        <v>84401000</v>
      </c>
      <c r="E29" s="25">
        <f>SUM(E27:E28)</f>
        <v>80289000</v>
      </c>
      <c r="F29" s="25">
        <f>SUM(F27:F28)</f>
        <v>82653400</v>
      </c>
    </row>
    <row r="30" spans="1:8" x14ac:dyDescent="0.25">
      <c r="A30" s="3"/>
      <c r="B30" s="3"/>
      <c r="H30" s="138"/>
    </row>
    <row r="31" spans="1:8" ht="15.75" thickBot="1" x14ac:dyDescent="0.3">
      <c r="A31" s="26" t="s">
        <v>17</v>
      </c>
      <c r="B31" s="26"/>
      <c r="G31" s="138"/>
      <c r="H31" s="138"/>
    </row>
    <row r="32" spans="1:8" x14ac:dyDescent="0.25">
      <c r="A32" s="27" t="s">
        <v>18</v>
      </c>
      <c r="B32" s="28"/>
      <c r="C32" s="29">
        <v>1540000</v>
      </c>
      <c r="D32" s="30">
        <v>1540000</v>
      </c>
      <c r="E32" s="150">
        <v>19250000</v>
      </c>
      <c r="F32" s="31">
        <v>21614400</v>
      </c>
    </row>
    <row r="33" spans="1:6" x14ac:dyDescent="0.25">
      <c r="A33" s="105" t="s">
        <v>19</v>
      </c>
      <c r="B33" s="106"/>
      <c r="C33" s="34">
        <v>6000000</v>
      </c>
      <c r="D33" s="35">
        <v>6700000</v>
      </c>
      <c r="E33" s="36">
        <v>6700000</v>
      </c>
      <c r="F33" s="36">
        <v>6700000</v>
      </c>
    </row>
    <row r="34" spans="1:6" x14ac:dyDescent="0.25">
      <c r="A34" s="128" t="s">
        <v>58</v>
      </c>
      <c r="B34" s="129"/>
      <c r="C34" s="120">
        <v>-772000</v>
      </c>
      <c r="D34" s="121">
        <v>0</v>
      </c>
      <c r="E34" s="122">
        <v>0</v>
      </c>
      <c r="F34" s="122">
        <v>0</v>
      </c>
    </row>
    <row r="35" spans="1:6" x14ac:dyDescent="0.25">
      <c r="A35" s="32" t="s">
        <v>50</v>
      </c>
      <c r="B35" s="33"/>
      <c r="C35" s="34">
        <v>0</v>
      </c>
      <c r="D35" s="35">
        <v>0</v>
      </c>
      <c r="E35" s="36">
        <v>0</v>
      </c>
      <c r="F35" s="36">
        <v>0</v>
      </c>
    </row>
    <row r="36" spans="1:6" x14ac:dyDescent="0.25">
      <c r="A36" s="37" t="s">
        <v>54</v>
      </c>
      <c r="B36" s="38"/>
      <c r="C36" s="39">
        <v>0</v>
      </c>
      <c r="D36" s="40">
        <v>0</v>
      </c>
      <c r="E36" s="41">
        <v>0</v>
      </c>
      <c r="F36" s="41">
        <v>0</v>
      </c>
    </row>
    <row r="37" spans="1:6" x14ac:dyDescent="0.25">
      <c r="A37" s="127" t="s">
        <v>55</v>
      </c>
      <c r="B37" s="42"/>
      <c r="C37" s="39">
        <f>SUM(C38:C49)</f>
        <v>12090000</v>
      </c>
      <c r="D37" s="40">
        <f>SUM(D39:D49)</f>
        <v>13161000</v>
      </c>
      <c r="E37" s="41">
        <f>SUM(E39:E49)</f>
        <v>13339000</v>
      </c>
      <c r="F37" s="43">
        <f>SUM(F39:F49)</f>
        <v>13339000</v>
      </c>
    </row>
    <row r="38" spans="1:6" x14ac:dyDescent="0.25">
      <c r="A38" s="44" t="s">
        <v>20</v>
      </c>
      <c r="B38" s="45"/>
      <c r="C38" s="46"/>
      <c r="D38" s="47"/>
      <c r="E38" s="48"/>
      <c r="F38" s="48"/>
    </row>
    <row r="39" spans="1:6" x14ac:dyDescent="0.25">
      <c r="A39" s="10" t="s">
        <v>40</v>
      </c>
      <c r="B39" s="49"/>
      <c r="C39" s="50">
        <v>5399000</v>
      </c>
      <c r="D39" s="16">
        <v>6500000</v>
      </c>
      <c r="E39" s="16">
        <v>6500000</v>
      </c>
      <c r="F39" s="16">
        <v>6500000</v>
      </c>
    </row>
    <row r="40" spans="1:6" x14ac:dyDescent="0.25">
      <c r="A40" s="10" t="s">
        <v>41</v>
      </c>
      <c r="B40" s="49"/>
      <c r="C40" s="50">
        <v>928000</v>
      </c>
      <c r="D40" s="16">
        <v>1200000</v>
      </c>
      <c r="E40" s="16">
        <v>1200000</v>
      </c>
      <c r="F40" s="16">
        <v>1200000</v>
      </c>
    </row>
    <row r="41" spans="1:6" x14ac:dyDescent="0.25">
      <c r="A41" s="10" t="s">
        <v>42</v>
      </c>
      <c r="B41" s="49"/>
      <c r="C41" s="50">
        <v>0</v>
      </c>
      <c r="D41" s="16">
        <v>0</v>
      </c>
      <c r="E41" s="16">
        <v>0</v>
      </c>
      <c r="F41" s="16">
        <v>0</v>
      </c>
    </row>
    <row r="42" spans="1:6" x14ac:dyDescent="0.25">
      <c r="A42" s="10" t="s">
        <v>43</v>
      </c>
      <c r="B42" s="49"/>
      <c r="C42" s="50">
        <v>2948000</v>
      </c>
      <c r="D42" s="16">
        <v>3200000</v>
      </c>
      <c r="E42" s="16">
        <v>3200000</v>
      </c>
      <c r="F42" s="16">
        <v>3200000</v>
      </c>
    </row>
    <row r="43" spans="1:6" x14ac:dyDescent="0.25">
      <c r="A43" s="10" t="s">
        <v>44</v>
      </c>
      <c r="B43" s="49"/>
      <c r="C43" s="50">
        <v>123000</v>
      </c>
      <c r="D43" s="16">
        <v>120000</v>
      </c>
      <c r="E43" s="16">
        <v>120000</v>
      </c>
      <c r="F43" s="16">
        <v>120000</v>
      </c>
    </row>
    <row r="44" spans="1:6" x14ac:dyDescent="0.25">
      <c r="A44" s="10" t="s">
        <v>21</v>
      </c>
      <c r="B44" s="49"/>
      <c r="C44" s="50">
        <v>633000</v>
      </c>
      <c r="D44" s="16">
        <v>20000</v>
      </c>
      <c r="E44" s="16">
        <v>100000</v>
      </c>
      <c r="F44" s="16">
        <v>100000</v>
      </c>
    </row>
    <row r="45" spans="1:6" x14ac:dyDescent="0.25">
      <c r="A45" s="107" t="s">
        <v>22</v>
      </c>
      <c r="B45" s="108"/>
      <c r="C45" s="109">
        <v>0</v>
      </c>
      <c r="D45" s="110">
        <v>0</v>
      </c>
      <c r="E45" s="110">
        <v>0</v>
      </c>
      <c r="F45" s="110">
        <v>0</v>
      </c>
    </row>
    <row r="46" spans="1:6" x14ac:dyDescent="0.25">
      <c r="A46" s="111" t="s">
        <v>23</v>
      </c>
      <c r="B46" s="112"/>
      <c r="C46" s="113">
        <v>1674000</v>
      </c>
      <c r="D46" s="114">
        <v>1950000</v>
      </c>
      <c r="E46" s="114">
        <v>1950000</v>
      </c>
      <c r="F46" s="114">
        <v>1950000</v>
      </c>
    </row>
    <row r="47" spans="1:6" x14ac:dyDescent="0.25">
      <c r="A47" s="53" t="s">
        <v>45</v>
      </c>
      <c r="B47" s="54"/>
      <c r="C47" s="51">
        <v>71000</v>
      </c>
      <c r="D47" s="52">
        <v>71000</v>
      </c>
      <c r="E47" s="52">
        <v>71000</v>
      </c>
      <c r="F47" s="52">
        <v>71000</v>
      </c>
    </row>
    <row r="48" spans="1:6" x14ac:dyDescent="0.25">
      <c r="A48" s="53" t="s">
        <v>24</v>
      </c>
      <c r="B48" s="54"/>
      <c r="C48" s="51">
        <v>233000</v>
      </c>
      <c r="D48" s="52">
        <v>0</v>
      </c>
      <c r="E48" s="52">
        <v>98000</v>
      </c>
      <c r="F48" s="52">
        <v>98000</v>
      </c>
    </row>
    <row r="49" spans="1:6" ht="15.75" thickBot="1" x14ac:dyDescent="0.3">
      <c r="A49" s="53" t="s">
        <v>25</v>
      </c>
      <c r="B49" s="54"/>
      <c r="C49" s="51">
        <v>81000</v>
      </c>
      <c r="D49" s="52">
        <v>100000</v>
      </c>
      <c r="E49" s="52">
        <v>100000</v>
      </c>
      <c r="F49" s="52">
        <v>100000</v>
      </c>
    </row>
    <row r="50" spans="1:6" s="119" customFormat="1" ht="22.5" customHeight="1" thickBot="1" x14ac:dyDescent="0.3">
      <c r="A50" s="115" t="s">
        <v>46</v>
      </c>
      <c r="B50" s="55"/>
      <c r="C50" s="56">
        <f>SUM(C32,C33,C35,C36,C37+C34)</f>
        <v>18858000</v>
      </c>
      <c r="D50" s="57">
        <f>SUM(D32,D33,D35,D36,D37)</f>
        <v>21401000</v>
      </c>
      <c r="E50" s="57">
        <f>SUM(E32:E37)</f>
        <v>39289000</v>
      </c>
      <c r="F50" s="57">
        <f>SUM(F32,F33,F35,F36,F37)</f>
        <v>41653400</v>
      </c>
    </row>
    <row r="51" spans="1:6" ht="15.75" thickBot="1" x14ac:dyDescent="0.3">
      <c r="A51" s="116" t="s">
        <v>53</v>
      </c>
      <c r="B51" s="130"/>
      <c r="C51" s="117">
        <v>61347000</v>
      </c>
      <c r="D51" s="118">
        <v>63000000</v>
      </c>
      <c r="E51" s="118">
        <v>41000000</v>
      </c>
      <c r="F51" s="118">
        <v>41000000</v>
      </c>
    </row>
    <row r="52" spans="1:6" ht="15.75" thickBot="1" x14ac:dyDescent="0.3">
      <c r="A52" s="58" t="s">
        <v>47</v>
      </c>
      <c r="B52" s="59"/>
      <c r="C52" s="60">
        <f>SUM(C50,C51)</f>
        <v>80205000</v>
      </c>
      <c r="D52" s="61">
        <f>SUM(D50,D51)</f>
        <v>84401000</v>
      </c>
      <c r="E52" s="61">
        <f>SUM(E50:E51)</f>
        <v>80289000</v>
      </c>
      <c r="F52" s="61">
        <f>SUM(F50,F51)</f>
        <v>82653400</v>
      </c>
    </row>
    <row r="53" spans="1:6" ht="15.75" thickBot="1" x14ac:dyDescent="0.3">
      <c r="A53" s="62" t="s">
        <v>26</v>
      </c>
      <c r="B53" s="63"/>
      <c r="C53" s="14">
        <f>SUM(C52-C29)</f>
        <v>0</v>
      </c>
      <c r="D53" s="64">
        <f>SUM(D52-D29)</f>
        <v>0</v>
      </c>
      <c r="E53" s="64">
        <f>SUM(E52-E29)</f>
        <v>0</v>
      </c>
      <c r="F53" s="64">
        <f>SUM(F52-F29)</f>
        <v>0</v>
      </c>
    </row>
    <row r="54" spans="1:6" x14ac:dyDescent="0.25">
      <c r="A54" s="65"/>
      <c r="B54" s="65"/>
      <c r="C54" s="66"/>
    </row>
    <row r="55" spans="1:6" ht="15.75" thickBot="1" x14ac:dyDescent="0.3">
      <c r="E55" s="119"/>
      <c r="F55" s="119"/>
    </row>
    <row r="56" spans="1:6" ht="15.75" thickBot="1" x14ac:dyDescent="0.3">
      <c r="A56" s="67" t="s">
        <v>27</v>
      </c>
      <c r="B56" s="68"/>
      <c r="C56" s="69" t="s">
        <v>48</v>
      </c>
      <c r="D56" s="69" t="s">
        <v>49</v>
      </c>
      <c r="E56" s="152"/>
      <c r="F56" s="119"/>
    </row>
    <row r="57" spans="1:6" ht="15.75" thickBot="1" x14ac:dyDescent="0.3">
      <c r="A57" s="70" t="s">
        <v>28</v>
      </c>
      <c r="B57" s="71"/>
      <c r="C57" s="72">
        <v>5497000</v>
      </c>
      <c r="D57" s="72">
        <v>3976000</v>
      </c>
      <c r="E57" s="151"/>
      <c r="F57" s="119"/>
    </row>
    <row r="58" spans="1:6" x14ac:dyDescent="0.25">
      <c r="A58" s="73" t="s">
        <v>29</v>
      </c>
      <c r="B58" s="74"/>
      <c r="C58" s="75">
        <f>SUM(C59:C60)</f>
        <v>2729000</v>
      </c>
      <c r="D58" s="75">
        <f>SUM(D59:D60)</f>
        <v>2729000</v>
      </c>
      <c r="E58" s="153"/>
      <c r="F58" s="154"/>
    </row>
    <row r="59" spans="1:6" x14ac:dyDescent="0.25">
      <c r="A59" s="88" t="s">
        <v>30</v>
      </c>
      <c r="B59" s="89"/>
      <c r="C59" s="90">
        <v>2800000</v>
      </c>
      <c r="D59" s="90">
        <v>2800000</v>
      </c>
      <c r="E59" s="153"/>
      <c r="F59" s="119"/>
    </row>
    <row r="60" spans="1:6" x14ac:dyDescent="0.25">
      <c r="A60" s="76" t="s">
        <v>31</v>
      </c>
      <c r="B60" s="77"/>
      <c r="C60" s="78">
        <v>-71000</v>
      </c>
      <c r="D60" s="78">
        <v>-71000</v>
      </c>
      <c r="E60" s="153"/>
      <c r="F60" s="119"/>
    </row>
    <row r="61" spans="1:6" x14ac:dyDescent="0.25">
      <c r="A61" s="79" t="s">
        <v>32</v>
      </c>
      <c r="B61" s="80"/>
      <c r="C61" s="78">
        <f>SUM(C62:C66)</f>
        <v>4250000</v>
      </c>
      <c r="D61" s="78">
        <f>SUM(D62:D66)</f>
        <v>3850000</v>
      </c>
      <c r="E61" s="153"/>
      <c r="F61" s="119"/>
    </row>
    <row r="62" spans="1:6" x14ac:dyDescent="0.25">
      <c r="A62" s="133" t="s">
        <v>59</v>
      </c>
      <c r="B62" s="134"/>
      <c r="C62" s="78">
        <v>500000</v>
      </c>
      <c r="D62" s="78">
        <v>500000</v>
      </c>
      <c r="E62" s="153"/>
      <c r="F62" s="119"/>
    </row>
    <row r="63" spans="1:6" x14ac:dyDescent="0.25">
      <c r="A63" s="135" t="s">
        <v>61</v>
      </c>
      <c r="B63" s="134"/>
      <c r="C63" s="78">
        <v>1500000</v>
      </c>
      <c r="D63" s="78">
        <v>1000000</v>
      </c>
      <c r="E63" s="153"/>
      <c r="F63" s="119"/>
    </row>
    <row r="64" spans="1:6" x14ac:dyDescent="0.25">
      <c r="A64" s="137" t="s">
        <v>60</v>
      </c>
      <c r="B64" s="136"/>
      <c r="C64" s="78">
        <v>300000</v>
      </c>
      <c r="D64" s="78">
        <v>400000</v>
      </c>
      <c r="E64" s="153"/>
      <c r="F64" s="119"/>
    </row>
    <row r="65" spans="1:6" x14ac:dyDescent="0.25">
      <c r="A65" s="91" t="s">
        <v>33</v>
      </c>
      <c r="B65" s="92"/>
      <c r="C65" s="93">
        <v>0</v>
      </c>
      <c r="D65" s="93">
        <v>0</v>
      </c>
      <c r="E65" s="155"/>
      <c r="F65" s="119"/>
    </row>
    <row r="66" spans="1:6" ht="12" customHeight="1" thickBot="1" x14ac:dyDescent="0.3">
      <c r="A66" s="81" t="s">
        <v>34</v>
      </c>
      <c r="B66" s="82"/>
      <c r="C66" s="83">
        <v>1950000</v>
      </c>
      <c r="D66" s="83">
        <v>1950000</v>
      </c>
      <c r="E66" s="155"/>
      <c r="F66" s="119"/>
    </row>
    <row r="67" spans="1:6" ht="15.75" thickBot="1" x14ac:dyDescent="0.3">
      <c r="A67" s="165" t="s">
        <v>62</v>
      </c>
      <c r="B67" s="166"/>
      <c r="C67" s="84">
        <f>SUM(C57,C58-C61)</f>
        <v>3976000</v>
      </c>
      <c r="D67" s="84">
        <f>SUM(D57,D58-D61)</f>
        <v>2855000</v>
      </c>
      <c r="E67" s="156"/>
      <c r="F67" s="119"/>
    </row>
    <row r="68" spans="1:6" ht="15.75" thickBot="1" x14ac:dyDescent="0.3">
      <c r="E68" s="119"/>
      <c r="F68" s="119"/>
    </row>
    <row r="69" spans="1:6" ht="15.75" thickBot="1" x14ac:dyDescent="0.3">
      <c r="A69" s="140" t="s">
        <v>66</v>
      </c>
      <c r="B69" s="141"/>
      <c r="C69" s="142"/>
      <c r="D69" s="143">
        <v>36.81</v>
      </c>
      <c r="E69" s="157"/>
      <c r="F69" s="158"/>
    </row>
  </sheetData>
  <mergeCells count="5">
    <mergeCell ref="A1:F1"/>
    <mergeCell ref="A3:F3"/>
    <mergeCell ref="C5:D5"/>
    <mergeCell ref="A16:A19"/>
    <mergeCell ref="A67:B6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2" firstPageNumber="1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2.MŠ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2026-02-24T10:32:38Z</cp:lastPrinted>
  <dcterms:created xsi:type="dcterms:W3CDTF">2025-07-01T07:16:01Z</dcterms:created>
  <dcterms:modified xsi:type="dcterms:W3CDTF">2026-02-26T08:25:23Z</dcterms:modified>
</cp:coreProperties>
</file>