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07 -1.MŠ\"/>
    </mc:Choice>
  </mc:AlternateContent>
  <bookViews>
    <workbookView xWindow="0" yWindow="0" windowWidth="17985" windowHeight="9420"/>
  </bookViews>
  <sheets>
    <sheet name="1.MŠ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D70" i="2" s="1"/>
  <c r="C61" i="2"/>
  <c r="D58" i="2"/>
  <c r="C58" i="2"/>
  <c r="C70" i="2" s="1"/>
  <c r="E37" i="2"/>
  <c r="E50" i="2" s="1"/>
  <c r="E52" i="2" s="1"/>
  <c r="D37" i="2"/>
  <c r="D50" i="2" s="1"/>
  <c r="D52" i="2" s="1"/>
  <c r="D53" i="2" s="1"/>
  <c r="C37" i="2"/>
  <c r="C50" i="2" s="1"/>
  <c r="C52" i="2" s="1"/>
  <c r="C53" i="2" s="1"/>
  <c r="E13" i="2"/>
  <c r="E27" i="2" s="1"/>
  <c r="E29" i="2" s="1"/>
  <c r="D13" i="2"/>
  <c r="D27" i="2" s="1"/>
  <c r="D29" i="2" s="1"/>
  <c r="C13" i="2"/>
  <c r="C27" i="2" s="1"/>
  <c r="C29" i="2" s="1"/>
  <c r="E53" i="2" l="1"/>
</calcChain>
</file>

<file path=xl/sharedStrings.xml><?xml version="1.0" encoding="utf-8"?>
<sst xmlns="http://schemas.openxmlformats.org/spreadsheetml/2006/main" count="71" uniqueCount="71">
  <si>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</si>
  <si>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</si>
  <si>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</si>
  <si>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</si>
  <si>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</si>
  <si>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</si>
  <si>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</si>
  <si>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</si>
  <si>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</si>
  <si>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</si>
  <si>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</si>
  <si>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</si>
  <si>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</si>
  <si>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</si>
  <si>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</si>
  <si>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</si>
  <si>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</si>
  <si>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</si>
  <si>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</si>
  <si>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</si>
  <si>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</si>
  <si>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</si>
  <si>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</si>
  <si>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</si>
  <si>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</si>
  <si>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</si>
  <si>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</si>
  <si>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</si>
  <si>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</si>
  <si>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</si>
  <si>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</si>
  <si>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</si>
  <si>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</si>
  <si>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</si>
  <si>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</si>
  <si>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</si>
  <si>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</si>
  <si>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</si>
  <si>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</si>
  <si>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</si>
  <si>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</si>
  <si>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</si>
  <si>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</si>
  <si>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</si>
  <si>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</si>
  <si>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</si>
  <si>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</si>
  <si>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</si>
  <si>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</si>
  <si>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</si>
  <si>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</si>
  <si>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</si>
  <si>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</si>
  <si>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</si>
  <si>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</si>
  <si>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</si>
  <si>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</si>
  <si>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</si>
  <si>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</si>
  <si>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Dotace chůvy</t>
  </si>
  <si>
    <t>zahradní prvky</t>
  </si>
  <si>
    <t>vybavení školních kuchyní</t>
  </si>
  <si>
    <t>vybudování herní plochy</t>
  </si>
  <si>
    <t>konektivita-zasíťování</t>
  </si>
  <si>
    <t>vybavení kanceláří a sborovny</t>
  </si>
  <si>
    <t>Úplata - 602</t>
  </si>
  <si>
    <t>8 sad tělovýchovného náčiní</t>
  </si>
  <si>
    <t>IČO: 712 37 003</t>
  </si>
  <si>
    <t>1. Mateřská škola Karlovy Vary, příspěvková organizace</t>
  </si>
  <si>
    <t>Jiné sociální náklady (528)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</si>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</sst>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3" fontId="5" fillId="2" borderId="16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3" xfId="0" applyNumberFormat="1" applyFont="1" applyFill="1" applyBorder="1" applyAlignment="1">
      <alignment vertical="center"/>
    </xf>
    <xf numFmtId="3" fontId="5" fillId="2" borderId="7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3" fontId="5" fillId="2" borderId="26" xfId="0" applyNumberFormat="1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2" borderId="28" xfId="0" applyNumberFormat="1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30" xfId="0" applyFont="1" applyFill="1" applyBorder="1" applyAlignment="1">
      <alignment horizontal="left" vertical="center"/>
    </xf>
    <xf numFmtId="0" fontId="11" fillId="4" borderId="31" xfId="0" applyFont="1" applyFill="1" applyBorder="1" applyAlignment="1">
      <alignment horizontal="left" vertical="center"/>
    </xf>
    <xf numFmtId="0" fontId="8" fillId="0" borderId="20" xfId="1" applyFont="1" applyBorder="1" applyAlignment="1">
      <alignment vertical="center"/>
    </xf>
    <xf numFmtId="3" fontId="3" fillId="0" borderId="31" xfId="0" applyNumberFormat="1" applyFont="1" applyBorder="1" applyAlignment="1">
      <alignment vertical="center"/>
    </xf>
    <xf numFmtId="3" fontId="3" fillId="3" borderId="32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0" fontId="8" fillId="3" borderId="12" xfId="1" applyFont="1" applyFill="1" applyBorder="1" applyAlignment="1">
      <alignment vertical="center"/>
    </xf>
    <xf numFmtId="0" fontId="8" fillId="3" borderId="29" xfId="1" applyFont="1" applyFill="1" applyBorder="1" applyAlignment="1">
      <alignment vertical="center"/>
    </xf>
    <xf numFmtId="0" fontId="12" fillId="0" borderId="21" xfId="1" applyFont="1" applyBorder="1"/>
    <xf numFmtId="3" fontId="6" fillId="0" borderId="33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2" fillId="0" borderId="21" xfId="1" applyFont="1" applyBorder="1" applyAlignment="1">
      <alignment vertical="center"/>
    </xf>
    <xf numFmtId="3" fontId="6" fillId="3" borderId="16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0" fontId="10" fillId="3" borderId="35" xfId="0" applyFont="1" applyFill="1" applyBorder="1" applyAlignment="1">
      <alignment vertical="center"/>
    </xf>
    <xf numFmtId="0" fontId="10" fillId="3" borderId="36" xfId="0" applyFont="1" applyFill="1" applyBorder="1" applyAlignment="1">
      <alignment vertical="center"/>
    </xf>
    <xf numFmtId="3" fontId="8" fillId="3" borderId="37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indent="1"/>
    </xf>
    <xf numFmtId="3" fontId="8" fillId="3" borderId="10" xfId="0" applyNumberFormat="1" applyFont="1" applyFill="1" applyBorder="1" applyAlignment="1">
      <alignment horizontal="right" vertical="center"/>
    </xf>
    <xf numFmtId="0" fontId="13" fillId="3" borderId="8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indent="1"/>
    </xf>
    <xf numFmtId="3" fontId="3" fillId="3" borderId="11" xfId="0" applyNumberFormat="1" applyFont="1" applyFill="1" applyBorder="1" applyAlignment="1">
      <alignment horizontal="right" vertical="center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3" fontId="6" fillId="0" borderId="16" xfId="0" applyNumberFormat="1" applyFont="1" applyBorder="1" applyAlignment="1">
      <alignment horizontal="right" vertical="center"/>
    </xf>
    <xf numFmtId="0" fontId="8" fillId="5" borderId="8" xfId="1" applyFont="1" applyFill="1" applyBorder="1"/>
    <xf numFmtId="0" fontId="8" fillId="5" borderId="9" xfId="1" applyFont="1" applyFill="1" applyBorder="1"/>
    <xf numFmtId="3" fontId="3" fillId="5" borderId="10" xfId="0" applyNumberFormat="1" applyFont="1" applyFill="1" applyBorder="1" applyAlignment="1">
      <alignment vertical="center"/>
    </xf>
    <xf numFmtId="0" fontId="8" fillId="5" borderId="8" xfId="0" applyFont="1" applyFill="1" applyBorder="1" applyAlignment="1">
      <alignment horizontal="left" vertical="center" indent="1"/>
    </xf>
    <xf numFmtId="0" fontId="8" fillId="5" borderId="9" xfId="0" applyFont="1" applyFill="1" applyBorder="1" applyAlignment="1">
      <alignment horizontal="left" vertical="center" indent="1"/>
    </xf>
    <xf numFmtId="3" fontId="8" fillId="5" borderId="10" xfId="0" applyNumberFormat="1" applyFont="1" applyFill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 indent="1"/>
    </xf>
    <xf numFmtId="0" fontId="3" fillId="6" borderId="9" xfId="0" applyFont="1" applyFill="1" applyBorder="1" applyAlignment="1">
      <alignment horizontal="left" vertical="center" indent="1"/>
    </xf>
    <xf numFmtId="3" fontId="3" fillId="6" borderId="10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7" xfId="0" applyNumberFormat="1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8" fillId="7" borderId="24" xfId="1" applyFont="1" applyFill="1" applyBorder="1" applyAlignment="1">
      <alignment vertical="center"/>
    </xf>
    <xf numFmtId="3" fontId="3" fillId="7" borderId="4" xfId="0" applyNumberFormat="1" applyFont="1" applyFill="1" applyBorder="1" applyAlignment="1">
      <alignment vertical="center"/>
    </xf>
    <xf numFmtId="3" fontId="3" fillId="7" borderId="40" xfId="0" applyNumberFormat="1" applyFont="1" applyFill="1" applyBorder="1" applyAlignment="1">
      <alignment vertical="center"/>
    </xf>
    <xf numFmtId="0" fontId="8" fillId="0" borderId="15" xfId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left" vertical="center"/>
    </xf>
    <xf numFmtId="0" fontId="8" fillId="7" borderId="20" xfId="0" applyFont="1" applyFill="1" applyBorder="1" applyAlignment="1">
      <alignment horizontal="left" vertical="center"/>
    </xf>
    <xf numFmtId="3" fontId="3" fillId="7" borderId="31" xfId="0" applyNumberFormat="1" applyFont="1" applyFill="1" applyBorder="1" applyAlignment="1">
      <alignment vertical="center"/>
    </xf>
    <xf numFmtId="3" fontId="3" fillId="7" borderId="10" xfId="0" applyNumberFormat="1" applyFont="1" applyFill="1" applyBorder="1" applyAlignment="1">
      <alignment vertical="center"/>
    </xf>
    <xf numFmtId="0" fontId="8" fillId="8" borderId="8" xfId="1" applyFont="1" applyFill="1" applyBorder="1" applyAlignment="1">
      <alignment vertical="center"/>
    </xf>
    <xf numFmtId="0" fontId="8" fillId="8" borderId="20" xfId="1" applyFont="1" applyFill="1" applyBorder="1" applyAlignment="1">
      <alignment vertical="center"/>
    </xf>
    <xf numFmtId="3" fontId="3" fillId="8" borderId="32" xfId="0" applyNumberFormat="1" applyFont="1" applyFill="1" applyBorder="1" applyAlignment="1">
      <alignment vertical="center"/>
    </xf>
    <xf numFmtId="3" fontId="3" fillId="8" borderId="11" xfId="0" applyNumberFormat="1" applyFont="1" applyFill="1" applyBorder="1" applyAlignment="1">
      <alignment vertical="center"/>
    </xf>
    <xf numFmtId="0" fontId="5" fillId="0" borderId="14" xfId="1" applyFont="1" applyBorder="1"/>
    <xf numFmtId="0" fontId="8" fillId="7" borderId="14" xfId="1" applyFont="1" applyFill="1" applyBorder="1"/>
    <xf numFmtId="3" fontId="6" fillId="7" borderId="33" xfId="0" applyNumberFormat="1" applyFont="1" applyFill="1" applyBorder="1" applyAlignment="1">
      <alignment vertical="center"/>
    </xf>
    <xf numFmtId="3" fontId="6" fillId="7" borderId="1" xfId="0" applyNumberFormat="1" applyFont="1" applyFill="1" applyBorder="1" applyAlignment="1">
      <alignment vertical="center"/>
    </xf>
    <xf numFmtId="3" fontId="5" fillId="2" borderId="19" xfId="0" applyNumberFormat="1" applyFont="1" applyFill="1" applyBorder="1" applyAlignment="1">
      <alignment vertical="center"/>
    </xf>
    <xf numFmtId="3" fontId="5" fillId="2" borderId="30" xfId="0" applyNumberFormat="1" applyFont="1" applyFill="1" applyBorder="1" applyAlignment="1">
      <alignment vertical="center"/>
    </xf>
    <xf numFmtId="3" fontId="5" fillId="2" borderId="31" xfId="0" applyNumberFormat="1" applyFont="1" applyFill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7" borderId="0" xfId="1" applyFont="1" applyFill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0" fontId="5" fillId="9" borderId="20" xfId="0" applyFont="1" applyFill="1" applyBorder="1" applyAlignment="1">
      <alignment vertical="center"/>
    </xf>
    <xf numFmtId="0" fontId="12" fillId="7" borderId="21" xfId="1" applyFont="1" applyFill="1" applyBorder="1"/>
    <xf numFmtId="0" fontId="3" fillId="3" borderId="8" xfId="0" applyFont="1" applyFill="1" applyBorder="1" applyAlignment="1">
      <alignment vertical="center"/>
    </xf>
    <xf numFmtId="0" fontId="14" fillId="0" borderId="43" xfId="0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45" xfId="0" applyNumberFormat="1" applyFont="1" applyBorder="1" applyAlignment="1">
      <alignment vertical="center"/>
    </xf>
    <xf numFmtId="3" fontId="8" fillId="0" borderId="38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vertical="center"/>
    </xf>
    <xf numFmtId="3" fontId="3" fillId="0" borderId="27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3" fontId="3" fillId="5" borderId="30" xfId="0" applyNumberFormat="1" applyFont="1" applyFill="1" applyBorder="1" applyAlignment="1">
      <alignment vertical="center"/>
    </xf>
    <xf numFmtId="3" fontId="3" fillId="0" borderId="46" xfId="0" applyNumberFormat="1" applyFont="1" applyBorder="1" applyAlignment="1">
      <alignment vertical="center"/>
    </xf>
    <xf numFmtId="3" fontId="8" fillId="0" borderId="47" xfId="0" applyNumberFormat="1" applyFont="1" applyBorder="1" applyAlignment="1">
      <alignment vertical="center"/>
    </xf>
    <xf numFmtId="3" fontId="8" fillId="0" borderId="49" xfId="0" applyNumberFormat="1" applyFont="1" applyBorder="1" applyAlignment="1">
      <alignment vertical="center"/>
    </xf>
    <xf numFmtId="0" fontId="5" fillId="10" borderId="14" xfId="1" applyFont="1" applyFill="1" applyBorder="1" applyAlignment="1">
      <alignment vertical="center"/>
    </xf>
    <xf numFmtId="0" fontId="5" fillId="10" borderId="15" xfId="1" applyFont="1" applyFill="1" applyBorder="1" applyAlignment="1">
      <alignment vertical="center"/>
    </xf>
    <xf numFmtId="3" fontId="5" fillId="2" borderId="33" xfId="0" applyNumberFormat="1" applyFont="1" applyFill="1" applyBorder="1" applyAlignment="1">
      <alignment vertical="center"/>
    </xf>
    <xf numFmtId="3" fontId="0" fillId="0" borderId="0" xfId="0" applyNumberFormat="1"/>
    <xf numFmtId="3" fontId="8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8" fillId="0" borderId="47" xfId="1" applyFont="1" applyBorder="1" applyAlignment="1">
      <alignment horizontal="left" vertical="center"/>
    </xf>
    <xf numFmtId="0" fontId="8" fillId="0" borderId="48" xfId="1" applyFont="1" applyBorder="1" applyAlignment="1">
      <alignment horizontal="left" vertical="center"/>
    </xf>
    <xf numFmtId="0" fontId="14" fillId="10" borderId="41" xfId="0" applyFont="1" applyFill="1" applyBorder="1" applyAlignment="1">
      <alignment horizontal="center" vertical="center"/>
    </xf>
    <xf numFmtId="0" fontId="14" fillId="10" borderId="42" xfId="0" applyFont="1" applyFill="1" applyBorder="1" applyAlignment="1">
      <alignment horizontal="center" vertical="center"/>
    </xf>
    <xf numFmtId="3" fontId="8" fillId="0" borderId="50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8" fillId="11" borderId="41" xfId="1" applyFont="1" applyFill="1" applyBorder="1" applyAlignment="1">
      <alignment vertical="center"/>
    </xf>
    <xf numFmtId="4" fontId="8" fillId="11" borderId="42" xfId="1" applyNumberFormat="1" applyFont="1" applyFill="1" applyBorder="1" applyAlignment="1">
      <alignment horizontal="center" vertical="center"/>
    </xf>
    <xf numFmtId="3" fontId="8" fillId="11" borderId="52" xfId="1" applyNumberFormat="1" applyFont="1" applyFill="1" applyBorder="1" applyAlignment="1">
      <alignment horizontal="center" vertical="center"/>
    </xf>
    <xf numFmtId="4" fontId="8" fillId="11" borderId="53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workbookViewId="0">
      <selection activeCell="N19" sqref="N19"/>
    </sheetView>
  </sheetViews>
  <sheetFormatPr defaultRowHeight="15" x14ac:dyDescent="0.25"/>
  <cols>
    <col min="1" max="1" width="34.42578125" customWidth="1"/>
    <col min="2" max="2" width="15.5703125" customWidth="1"/>
    <col min="3" max="3" width="13.42578125" customWidth="1"/>
    <col min="4" max="4" width="10.42578125" bestFit="1" customWidth="1"/>
    <col min="5" max="5" width="13.28515625" bestFit="1" customWidth="1"/>
    <col min="6" max="7" width="9.85546875" bestFit="1" customWidth="1"/>
  </cols>
  <sheetData>
    <row r="1" spans="1:7" ht="19.5" thickBot="1" x14ac:dyDescent="0.3">
      <c r="A1" s="147" t="s">
        <v>40</v>
      </c>
      <c r="B1" s="147"/>
      <c r="C1" s="147"/>
      <c r="D1" s="147"/>
      <c r="E1" s="147"/>
    </row>
    <row r="2" spans="1:7" ht="15.75" thickBot="1" x14ac:dyDescent="0.3">
      <c r="A2" s="1"/>
      <c r="B2" s="1"/>
    </row>
    <row r="3" spans="1:7" ht="16.5" thickBot="1" x14ac:dyDescent="0.3">
      <c r="A3" s="152" t="s">
        <v>68</v>
      </c>
      <c r="B3" s="153"/>
      <c r="C3" s="153"/>
      <c r="D3" s="153"/>
      <c r="E3" s="153"/>
      <c r="F3" s="127"/>
    </row>
    <row r="4" spans="1:7" x14ac:dyDescent="0.25">
      <c r="A4" s="2" t="s">
        <v>67</v>
      </c>
      <c r="B4" s="2"/>
    </row>
    <row r="5" spans="1:7" ht="15.75" thickBot="1" x14ac:dyDescent="0.3">
      <c r="A5" s="3"/>
      <c r="B5" s="3"/>
      <c r="C5" s="148"/>
      <c r="D5" s="148"/>
    </row>
    <row r="6" spans="1:7" x14ac:dyDescent="0.25">
      <c r="A6" s="3"/>
      <c r="B6" s="3"/>
      <c r="C6" s="94" t="s">
        <v>0</v>
      </c>
      <c r="D6" s="4" t="s">
        <v>1</v>
      </c>
      <c r="E6" s="4" t="s">
        <v>2</v>
      </c>
    </row>
    <row r="7" spans="1:7" ht="15.75" thickBot="1" x14ac:dyDescent="0.3">
      <c r="A7" s="5" t="s">
        <v>3</v>
      </c>
      <c r="B7" s="5"/>
      <c r="C7" s="95">
        <v>2024</v>
      </c>
      <c r="D7" s="6">
        <v>2025</v>
      </c>
      <c r="E7" s="6">
        <v>2026</v>
      </c>
      <c r="G7" s="145"/>
    </row>
    <row r="8" spans="1:7" x14ac:dyDescent="0.25">
      <c r="A8" s="119" t="s">
        <v>4</v>
      </c>
      <c r="B8" s="7"/>
      <c r="C8" s="8">
        <v>0</v>
      </c>
      <c r="D8" s="128">
        <v>0</v>
      </c>
      <c r="E8" s="134">
        <v>12100000</v>
      </c>
      <c r="G8" s="145"/>
    </row>
    <row r="9" spans="1:7" x14ac:dyDescent="0.25">
      <c r="A9" s="9" t="s">
        <v>5</v>
      </c>
      <c r="B9" s="10"/>
      <c r="C9" s="11">
        <v>0</v>
      </c>
      <c r="D9" s="129">
        <v>0</v>
      </c>
      <c r="E9" s="135">
        <v>250000</v>
      </c>
      <c r="G9" s="145"/>
    </row>
    <row r="10" spans="1:7" x14ac:dyDescent="0.25">
      <c r="A10" s="9" t="s">
        <v>6</v>
      </c>
      <c r="B10" s="10"/>
      <c r="C10" s="11">
        <v>0</v>
      </c>
      <c r="D10" s="129">
        <v>0</v>
      </c>
      <c r="E10" s="135">
        <v>4292000</v>
      </c>
      <c r="F10" s="146"/>
      <c r="G10" s="146"/>
    </row>
    <row r="11" spans="1:7" x14ac:dyDescent="0.25">
      <c r="A11" s="9" t="s">
        <v>7</v>
      </c>
      <c r="B11" s="10"/>
      <c r="C11" s="11">
        <v>0</v>
      </c>
      <c r="D11" s="129">
        <v>0</v>
      </c>
      <c r="E11" s="135">
        <v>127000</v>
      </c>
      <c r="F11" s="146"/>
    </row>
    <row r="12" spans="1:7" ht="15.75" thickBot="1" x14ac:dyDescent="0.3">
      <c r="A12" s="150" t="s">
        <v>59</v>
      </c>
      <c r="B12" s="151"/>
      <c r="C12" s="140">
        <v>382000</v>
      </c>
      <c r="D12" s="154">
        <v>800000</v>
      </c>
      <c r="E12" s="141">
        <v>599000</v>
      </c>
      <c r="G12" s="145"/>
    </row>
    <row r="13" spans="1:7" ht="15.75" thickBot="1" x14ac:dyDescent="0.3">
      <c r="A13" s="142" t="s">
        <v>52</v>
      </c>
      <c r="B13" s="143"/>
      <c r="C13" s="13">
        <f>SUM(C8:C12)</f>
        <v>382000</v>
      </c>
      <c r="D13" s="144">
        <f>SUM(D8:D12)</f>
        <v>800000</v>
      </c>
      <c r="E13" s="59">
        <f>SUM(E8:E12)</f>
        <v>17368000</v>
      </c>
      <c r="G13" s="145"/>
    </row>
    <row r="14" spans="1:7" x14ac:dyDescent="0.25">
      <c r="A14" s="119" t="s">
        <v>69</v>
      </c>
      <c r="B14" s="7"/>
      <c r="C14" s="8">
        <v>0</v>
      </c>
      <c r="D14" s="155">
        <v>0</v>
      </c>
      <c r="E14" s="156">
        <v>54000</v>
      </c>
    </row>
    <row r="15" spans="1:7" x14ac:dyDescent="0.25">
      <c r="A15" s="91" t="s">
        <v>36</v>
      </c>
      <c r="B15" s="157"/>
      <c r="C15" s="93">
        <v>1540000</v>
      </c>
      <c r="D15" s="130">
        <v>1500000</v>
      </c>
      <c r="E15" s="136">
        <v>1500000</v>
      </c>
    </row>
    <row r="16" spans="1:7" x14ac:dyDescent="0.25">
      <c r="A16" s="91" t="s">
        <v>37</v>
      </c>
      <c r="B16" s="92"/>
      <c r="C16" s="93">
        <v>5118000</v>
      </c>
      <c r="D16" s="130">
        <v>4800000</v>
      </c>
      <c r="E16" s="136">
        <v>5300000</v>
      </c>
    </row>
    <row r="17" spans="1:7" x14ac:dyDescent="0.25">
      <c r="A17" s="149" t="s">
        <v>8</v>
      </c>
      <c r="B17" s="14" t="s">
        <v>9</v>
      </c>
      <c r="C17" s="15">
        <v>1597000</v>
      </c>
      <c r="D17" s="131">
        <v>2140000</v>
      </c>
      <c r="E17" s="137">
        <v>2140000</v>
      </c>
    </row>
    <row r="18" spans="1:7" x14ac:dyDescent="0.25">
      <c r="A18" s="149"/>
      <c r="B18" s="14" t="s">
        <v>10</v>
      </c>
      <c r="C18" s="15">
        <v>963000</v>
      </c>
      <c r="D18" s="131">
        <v>1200000</v>
      </c>
      <c r="E18" s="137">
        <v>1200000</v>
      </c>
    </row>
    <row r="19" spans="1:7" x14ac:dyDescent="0.25">
      <c r="A19" s="149"/>
      <c r="B19" s="14" t="s">
        <v>11</v>
      </c>
      <c r="C19" s="15">
        <v>1266000</v>
      </c>
      <c r="D19" s="131">
        <v>1500000</v>
      </c>
      <c r="E19" s="137">
        <v>1500000</v>
      </c>
    </row>
    <row r="20" spans="1:7" x14ac:dyDescent="0.25">
      <c r="A20" s="149"/>
      <c r="B20" s="14" t="s">
        <v>12</v>
      </c>
      <c r="C20" s="15">
        <v>694000</v>
      </c>
      <c r="D20" s="131">
        <v>700000</v>
      </c>
      <c r="E20" s="137">
        <v>700000</v>
      </c>
    </row>
    <row r="21" spans="1:7" x14ac:dyDescent="0.25">
      <c r="A21" s="121" t="s">
        <v>56</v>
      </c>
      <c r="B21" s="16"/>
      <c r="C21" s="15">
        <v>495000</v>
      </c>
      <c r="D21" s="131">
        <v>627000</v>
      </c>
      <c r="E21" s="137">
        <v>650000</v>
      </c>
    </row>
    <row r="22" spans="1:7" x14ac:dyDescent="0.25">
      <c r="A22" s="9" t="s">
        <v>15</v>
      </c>
      <c r="B22" s="10"/>
      <c r="C22" s="15">
        <v>2224000</v>
      </c>
      <c r="D22" s="131">
        <v>1800000</v>
      </c>
      <c r="E22" s="137">
        <v>2477000</v>
      </c>
    </row>
    <row r="23" spans="1:7" x14ac:dyDescent="0.25">
      <c r="A23" s="82" t="s">
        <v>13</v>
      </c>
      <c r="B23" s="83"/>
      <c r="C23" s="84">
        <v>1673000</v>
      </c>
      <c r="D23" s="132">
        <v>1750000</v>
      </c>
      <c r="E23" s="138">
        <v>1800000</v>
      </c>
    </row>
    <row r="24" spans="1:7" x14ac:dyDescent="0.25">
      <c r="A24" s="9" t="s">
        <v>14</v>
      </c>
      <c r="B24" s="10"/>
      <c r="C24" s="15">
        <v>501000</v>
      </c>
      <c r="D24" s="131">
        <v>510000</v>
      </c>
      <c r="E24" s="137">
        <v>510000</v>
      </c>
    </row>
    <row r="25" spans="1:7" x14ac:dyDescent="0.25">
      <c r="A25" s="17" t="s">
        <v>38</v>
      </c>
      <c r="B25" s="12"/>
      <c r="C25" s="18">
        <v>0</v>
      </c>
      <c r="D25" s="133">
        <v>0</v>
      </c>
      <c r="E25" s="139">
        <v>282000</v>
      </c>
    </row>
    <row r="26" spans="1:7" ht="15.75" thickBot="1" x14ac:dyDescent="0.3">
      <c r="A26" s="9" t="s">
        <v>57</v>
      </c>
      <c r="B26" s="10"/>
      <c r="C26" s="15">
        <v>1101000</v>
      </c>
      <c r="D26" s="131">
        <v>0</v>
      </c>
      <c r="E26" s="137">
        <v>730000</v>
      </c>
    </row>
    <row r="27" spans="1:7" ht="21.75" customHeight="1" thickBot="1" x14ac:dyDescent="0.3">
      <c r="A27" s="101" t="s">
        <v>39</v>
      </c>
      <c r="B27" s="99"/>
      <c r="C27" s="100">
        <f>SUM(C12:C26)-C13</f>
        <v>17554000</v>
      </c>
      <c r="D27" s="100">
        <f>SUM(D12:D26)-D13</f>
        <v>17327000</v>
      </c>
      <c r="E27" s="100">
        <f>SUM(E13:E26)</f>
        <v>36211000</v>
      </c>
    </row>
    <row r="28" spans="1:7" ht="15.75" thickBot="1" x14ac:dyDescent="0.3">
      <c r="A28" s="96" t="s">
        <v>51</v>
      </c>
      <c r="B28" s="120"/>
      <c r="C28" s="97">
        <v>61655000</v>
      </c>
      <c r="D28" s="98">
        <v>62500000</v>
      </c>
      <c r="E28" s="98">
        <v>50000000</v>
      </c>
    </row>
    <row r="29" spans="1:7" ht="15.75" thickBot="1" x14ac:dyDescent="0.3">
      <c r="A29" s="19" t="s">
        <v>16</v>
      </c>
      <c r="B29" s="20"/>
      <c r="C29" s="21">
        <f>SUM(C27,C28)</f>
        <v>79209000</v>
      </c>
      <c r="D29" s="21">
        <f>SUM(D27:D28)</f>
        <v>79827000</v>
      </c>
      <c r="E29" s="21">
        <f>SUM(E27:E28)</f>
        <v>86211000</v>
      </c>
    </row>
    <row r="30" spans="1:7" x14ac:dyDescent="0.25">
      <c r="A30" s="3"/>
      <c r="B30" s="3"/>
      <c r="G30" s="145"/>
    </row>
    <row r="31" spans="1:7" ht="15.75" thickBot="1" x14ac:dyDescent="0.3">
      <c r="A31" s="5" t="s">
        <v>17</v>
      </c>
      <c r="B31" s="5"/>
      <c r="G31" s="145"/>
    </row>
    <row r="32" spans="1:7" x14ac:dyDescent="0.25">
      <c r="A32" s="22" t="s">
        <v>18</v>
      </c>
      <c r="B32" s="23"/>
      <c r="C32" s="24">
        <v>3417000</v>
      </c>
      <c r="D32" s="25">
        <v>3417000</v>
      </c>
      <c r="E32" s="26">
        <v>20916000</v>
      </c>
      <c r="F32" s="145"/>
    </row>
    <row r="33" spans="1:5" x14ac:dyDescent="0.25">
      <c r="A33" s="102" t="s">
        <v>19</v>
      </c>
      <c r="B33" s="103"/>
      <c r="C33" s="29">
        <v>4514000</v>
      </c>
      <c r="D33" s="30">
        <v>5540000</v>
      </c>
      <c r="E33" s="31">
        <v>5540000</v>
      </c>
    </row>
    <row r="34" spans="1:5" hidden="1" x14ac:dyDescent="0.25">
      <c r="A34" s="123" t="s">
        <v>58</v>
      </c>
      <c r="B34" s="124"/>
      <c r="C34" s="116">
        <v>0</v>
      </c>
      <c r="D34" s="117">
        <v>0</v>
      </c>
      <c r="E34" s="118">
        <v>0</v>
      </c>
    </row>
    <row r="35" spans="1:5" x14ac:dyDescent="0.25">
      <c r="A35" s="27" t="s">
        <v>50</v>
      </c>
      <c r="B35" s="28"/>
      <c r="C35" s="29">
        <v>0</v>
      </c>
      <c r="D35" s="30">
        <v>0</v>
      </c>
      <c r="E35" s="31">
        <v>0</v>
      </c>
    </row>
    <row r="36" spans="1:5" x14ac:dyDescent="0.25">
      <c r="A36" s="32" t="s">
        <v>54</v>
      </c>
      <c r="B36" s="33"/>
      <c r="C36" s="34">
        <v>1101000</v>
      </c>
      <c r="D36" s="35">
        <v>0</v>
      </c>
      <c r="E36" s="36">
        <v>730000</v>
      </c>
    </row>
    <row r="37" spans="1:5" x14ac:dyDescent="0.25">
      <c r="A37" s="122" t="s">
        <v>55</v>
      </c>
      <c r="B37" s="37"/>
      <c r="C37" s="34">
        <f>SUM(C39:C49)</f>
        <v>8699000</v>
      </c>
      <c r="D37" s="35">
        <f>SUM(D39:D49)</f>
        <v>8370000</v>
      </c>
      <c r="E37" s="38">
        <f>SUM(E39:E49)</f>
        <v>9025000</v>
      </c>
    </row>
    <row r="38" spans="1:5" x14ac:dyDescent="0.25">
      <c r="A38" s="39" t="s">
        <v>20</v>
      </c>
      <c r="B38" s="40"/>
      <c r="C38" s="41"/>
      <c r="D38" s="42"/>
      <c r="E38" s="43"/>
    </row>
    <row r="39" spans="1:5" x14ac:dyDescent="0.25">
      <c r="A39" s="9" t="s">
        <v>41</v>
      </c>
      <c r="B39" s="44"/>
      <c r="C39" s="45">
        <v>4148000</v>
      </c>
      <c r="D39" s="15">
        <v>4000000</v>
      </c>
      <c r="E39" s="15">
        <v>4300000</v>
      </c>
    </row>
    <row r="40" spans="1:5" x14ac:dyDescent="0.25">
      <c r="A40" s="9" t="s">
        <v>42</v>
      </c>
      <c r="B40" s="44"/>
      <c r="C40" s="45">
        <v>962000</v>
      </c>
      <c r="D40" s="15">
        <v>800000</v>
      </c>
      <c r="E40" s="15">
        <v>1000000</v>
      </c>
    </row>
    <row r="41" spans="1:5" x14ac:dyDescent="0.25">
      <c r="A41" s="9" t="s">
        <v>43</v>
      </c>
      <c r="B41" s="44"/>
      <c r="C41" s="45">
        <v>0</v>
      </c>
      <c r="D41" s="15">
        <v>0</v>
      </c>
      <c r="E41" s="15">
        <v>0</v>
      </c>
    </row>
    <row r="42" spans="1:5" x14ac:dyDescent="0.25">
      <c r="A42" s="9" t="s">
        <v>65</v>
      </c>
      <c r="B42" s="44"/>
      <c r="C42" s="45">
        <v>2606000</v>
      </c>
      <c r="D42" s="15">
        <v>2400000</v>
      </c>
      <c r="E42" s="15">
        <v>2400000</v>
      </c>
    </row>
    <row r="43" spans="1:5" x14ac:dyDescent="0.25">
      <c r="A43" s="9" t="s">
        <v>44</v>
      </c>
      <c r="B43" s="44"/>
      <c r="C43" s="45">
        <v>63000</v>
      </c>
      <c r="D43" s="15">
        <v>56000</v>
      </c>
      <c r="E43" s="15">
        <v>56000</v>
      </c>
    </row>
    <row r="44" spans="1:5" x14ac:dyDescent="0.25">
      <c r="A44" s="9" t="s">
        <v>21</v>
      </c>
      <c r="B44" s="44"/>
      <c r="C44" s="45">
        <v>622000</v>
      </c>
      <c r="D44" s="15">
        <v>250000</v>
      </c>
      <c r="E44" s="15">
        <v>400000</v>
      </c>
    </row>
    <row r="45" spans="1:5" x14ac:dyDescent="0.25">
      <c r="A45" s="104" t="s">
        <v>22</v>
      </c>
      <c r="B45" s="105"/>
      <c r="C45" s="106">
        <v>105000</v>
      </c>
      <c r="D45" s="107">
        <v>500000</v>
      </c>
      <c r="E45" s="107">
        <v>500000</v>
      </c>
    </row>
    <row r="46" spans="1:5" x14ac:dyDescent="0.25">
      <c r="A46" s="108" t="s">
        <v>23</v>
      </c>
      <c r="B46" s="109"/>
      <c r="C46" s="110">
        <v>0</v>
      </c>
      <c r="D46" s="111">
        <v>0</v>
      </c>
      <c r="E46" s="111">
        <v>0</v>
      </c>
    </row>
    <row r="47" spans="1:5" x14ac:dyDescent="0.25">
      <c r="A47" s="48" t="s">
        <v>45</v>
      </c>
      <c r="B47" s="49"/>
      <c r="C47" s="46">
        <v>119000</v>
      </c>
      <c r="D47" s="47">
        <v>114000</v>
      </c>
      <c r="E47" s="47">
        <v>119000</v>
      </c>
    </row>
    <row r="48" spans="1:5" x14ac:dyDescent="0.25">
      <c r="A48" s="48" t="s">
        <v>24</v>
      </c>
      <c r="B48" s="49"/>
      <c r="C48" s="46">
        <v>0</v>
      </c>
      <c r="D48" s="47">
        <v>0</v>
      </c>
      <c r="E48" s="47">
        <v>0</v>
      </c>
    </row>
    <row r="49" spans="1:5" ht="15.75" thickBot="1" x14ac:dyDescent="0.3">
      <c r="A49" s="48" t="s">
        <v>25</v>
      </c>
      <c r="B49" s="49"/>
      <c r="C49" s="46">
        <v>74000</v>
      </c>
      <c r="D49" s="47">
        <v>250000</v>
      </c>
      <c r="E49" s="47">
        <v>250000</v>
      </c>
    </row>
    <row r="50" spans="1:5" ht="22.5" customHeight="1" thickBot="1" x14ac:dyDescent="0.3">
      <c r="A50" s="112" t="s">
        <v>46</v>
      </c>
      <c r="B50" s="50"/>
      <c r="C50" s="51">
        <f>SUM(C32,C33,C35,C36,C37)</f>
        <v>17731000</v>
      </c>
      <c r="D50" s="52">
        <f>SUM(D32,D33,D35,D36,D37)</f>
        <v>17327000</v>
      </c>
      <c r="E50" s="52">
        <f>SUM(E32,E33,E35,E36,E37)</f>
        <v>36211000</v>
      </c>
    </row>
    <row r="51" spans="1:5" ht="15.75" thickBot="1" x14ac:dyDescent="0.3">
      <c r="A51" s="113" t="s">
        <v>53</v>
      </c>
      <c r="B51" s="125"/>
      <c r="C51" s="114">
        <v>61655000</v>
      </c>
      <c r="D51" s="115">
        <v>62500000</v>
      </c>
      <c r="E51" s="115">
        <v>50000000</v>
      </c>
    </row>
    <row r="52" spans="1:5" ht="15.75" thickBot="1" x14ac:dyDescent="0.3">
      <c r="A52" s="53" t="s">
        <v>47</v>
      </c>
      <c r="B52" s="54"/>
      <c r="C52" s="55">
        <f>SUM(C50,C51)</f>
        <v>79386000</v>
      </c>
      <c r="D52" s="56">
        <f>SUM(D50,D51)</f>
        <v>79827000</v>
      </c>
      <c r="E52" s="56">
        <f>SUM(E50,E51)</f>
        <v>86211000</v>
      </c>
    </row>
    <row r="53" spans="1:5" ht="15.75" thickBot="1" x14ac:dyDescent="0.3">
      <c r="A53" s="57" t="s">
        <v>26</v>
      </c>
      <c r="B53" s="58"/>
      <c r="C53" s="13">
        <f>SUM(C52-C29)</f>
        <v>177000</v>
      </c>
      <c r="D53" s="59">
        <f>SUM(D52-D29)</f>
        <v>0</v>
      </c>
      <c r="E53" s="59">
        <f>SUM(E52-E29)</f>
        <v>0</v>
      </c>
    </row>
    <row r="54" spans="1:5" x14ac:dyDescent="0.25">
      <c r="A54" s="60"/>
      <c r="B54" s="60"/>
      <c r="C54" s="61"/>
    </row>
    <row r="55" spans="1:5" ht="15.75" thickBot="1" x14ac:dyDescent="0.3"/>
    <row r="56" spans="1:5" ht="15.75" thickBot="1" x14ac:dyDescent="0.3">
      <c r="A56" s="62" t="s">
        <v>27</v>
      </c>
      <c r="B56" s="63"/>
      <c r="C56" s="64" t="s">
        <v>48</v>
      </c>
      <c r="D56" s="64" t="s">
        <v>49</v>
      </c>
    </row>
    <row r="57" spans="1:5" ht="15.75" thickBot="1" x14ac:dyDescent="0.3">
      <c r="A57" s="65" t="s">
        <v>28</v>
      </c>
      <c r="B57" s="66"/>
      <c r="C57" s="67">
        <v>2896000</v>
      </c>
      <c r="D57" s="67">
        <v>2596000</v>
      </c>
    </row>
    <row r="58" spans="1:5" x14ac:dyDescent="0.25">
      <c r="A58" s="68" t="s">
        <v>29</v>
      </c>
      <c r="B58" s="69"/>
      <c r="C58" s="70">
        <f>SUM(C59:C60)</f>
        <v>1636000</v>
      </c>
      <c r="D58" s="70">
        <f>SUM(D59:D60)</f>
        <v>1681000</v>
      </c>
    </row>
    <row r="59" spans="1:5" x14ac:dyDescent="0.25">
      <c r="A59" s="85" t="s">
        <v>30</v>
      </c>
      <c r="B59" s="86"/>
      <c r="C59" s="87">
        <v>1750000</v>
      </c>
      <c r="D59" s="87">
        <v>1800000</v>
      </c>
    </row>
    <row r="60" spans="1:5" x14ac:dyDescent="0.25">
      <c r="A60" s="71" t="s">
        <v>31</v>
      </c>
      <c r="B60" s="72"/>
      <c r="C60" s="73">
        <v>-114000</v>
      </c>
      <c r="D60" s="73">
        <v>-119000</v>
      </c>
    </row>
    <row r="61" spans="1:5" x14ac:dyDescent="0.25">
      <c r="A61" s="74" t="s">
        <v>32</v>
      </c>
      <c r="B61" s="75"/>
      <c r="C61" s="73">
        <f>SUM(C63:C69)</f>
        <v>1936000</v>
      </c>
      <c r="D61" s="73">
        <f>SUM(D62:D69)</f>
        <v>4200000</v>
      </c>
    </row>
    <row r="62" spans="1:5" x14ac:dyDescent="0.25">
      <c r="A62" s="126" t="s">
        <v>66</v>
      </c>
      <c r="B62" s="75"/>
      <c r="C62" s="73">
        <v>0</v>
      </c>
      <c r="D62" s="73">
        <v>400000</v>
      </c>
    </row>
    <row r="63" spans="1:5" x14ac:dyDescent="0.25">
      <c r="A63" s="71" t="s">
        <v>60</v>
      </c>
      <c r="B63" s="72"/>
      <c r="C63" s="73">
        <v>136000</v>
      </c>
      <c r="D63" s="73">
        <v>1200000</v>
      </c>
    </row>
    <row r="64" spans="1:5" x14ac:dyDescent="0.25">
      <c r="A64" s="71" t="s">
        <v>61</v>
      </c>
      <c r="B64" s="72"/>
      <c r="C64" s="73">
        <v>100000</v>
      </c>
      <c r="D64" s="73">
        <v>200000</v>
      </c>
    </row>
    <row r="65" spans="1:5" x14ac:dyDescent="0.25">
      <c r="A65" s="71" t="s">
        <v>62</v>
      </c>
      <c r="B65" s="72"/>
      <c r="C65" s="73">
        <v>400000</v>
      </c>
      <c r="D65" s="73">
        <v>1000000</v>
      </c>
    </row>
    <row r="66" spans="1:5" x14ac:dyDescent="0.25">
      <c r="A66" s="71" t="s">
        <v>63</v>
      </c>
      <c r="B66" s="72"/>
      <c r="C66" s="73">
        <v>0</v>
      </c>
      <c r="D66" s="73">
        <v>800000</v>
      </c>
    </row>
    <row r="67" spans="1:5" x14ac:dyDescent="0.25">
      <c r="A67" s="71" t="s">
        <v>64</v>
      </c>
      <c r="B67" s="72"/>
      <c r="C67" s="73">
        <v>800000</v>
      </c>
      <c r="D67" s="73">
        <v>100000</v>
      </c>
    </row>
    <row r="68" spans="1:5" x14ac:dyDescent="0.25">
      <c r="A68" s="88" t="s">
        <v>33</v>
      </c>
      <c r="B68" s="89"/>
      <c r="C68" s="90">
        <v>500000</v>
      </c>
      <c r="D68" s="90">
        <v>500000</v>
      </c>
    </row>
    <row r="69" spans="1:5" ht="15.75" thickBot="1" x14ac:dyDescent="0.3">
      <c r="A69" s="76" t="s">
        <v>34</v>
      </c>
      <c r="B69" s="77"/>
      <c r="C69" s="78">
        <v>0</v>
      </c>
      <c r="D69" s="78">
        <v>0</v>
      </c>
    </row>
    <row r="70" spans="1:5" ht="15.75" thickBot="1" x14ac:dyDescent="0.3">
      <c r="A70" s="79" t="s">
        <v>35</v>
      </c>
      <c r="B70" s="80"/>
      <c r="C70" s="81">
        <f>SUM(C57,C58-C61)</f>
        <v>2596000</v>
      </c>
      <c r="D70" s="81">
        <f>SUM(D57,D58-D61)</f>
        <v>77000</v>
      </c>
    </row>
    <row r="71" spans="1:5" ht="15.75" thickBot="1" x14ac:dyDescent="0.3"/>
    <row r="72" spans="1:5" ht="15.75" thickBot="1" x14ac:dyDescent="0.3">
      <c r="A72" s="158" t="s">
        <v>70</v>
      </c>
      <c r="B72" s="159"/>
      <c r="C72" s="160"/>
      <c r="D72" s="161"/>
      <c r="E72" s="161">
        <v>34.79</v>
      </c>
    </row>
  </sheetData>
  <mergeCells count="5">
    <mergeCell ref="A1:E1"/>
    <mergeCell ref="A3:E3"/>
    <mergeCell ref="C5:D5"/>
    <mergeCell ref="A12:B12"/>
    <mergeCell ref="A17:A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firstPageNumber="1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1.MŠ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2025-11-25T07:24:27Z</cp:lastPrinted>
  <dcterms:created xsi:type="dcterms:W3CDTF">2025-07-01T07:16:01Z</dcterms:created>
  <dcterms:modified xsi:type="dcterms:W3CDTF">2025-11-25T07:24:30Z</dcterms:modified>
</cp:coreProperties>
</file>