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Hazard" sheetId="1" r:id="rId1"/>
  </sheets>
  <definedNames>
    <definedName name="_xlnm.Print_Area" localSheetId="0">'Hazard'!$A$1:$O$172</definedName>
  </definedNames>
  <calcPr fullCalcOnLoad="1"/>
</workbook>
</file>

<file path=xl/sharedStrings.xml><?xml version="1.0" encoding="utf-8"?>
<sst xmlns="http://schemas.openxmlformats.org/spreadsheetml/2006/main" count="689" uniqueCount="394">
  <si>
    <t xml:space="preserve">SUBJEKT </t>
  </si>
  <si>
    <t>IČ</t>
  </si>
  <si>
    <t>ŽÁDOST NA 2015</t>
  </si>
  <si>
    <t xml:space="preserve">NA POŽADOVANÝ PROJEKT PŘIDĚLENO V ROCE </t>
  </si>
  <si>
    <t>PŘIDĚLENO NA ROK 2015</t>
  </si>
  <si>
    <t>HAZARD</t>
  </si>
  <si>
    <t>POZNÁMKA - NÁZEV PROJEKTU</t>
  </si>
  <si>
    <t>CELKEM</t>
  </si>
  <si>
    <t xml:space="preserve">               </t>
  </si>
  <si>
    <t>ČINNOST</t>
  </si>
  <si>
    <t>PROJEKT</t>
  </si>
  <si>
    <t>ZÁLOHA V %</t>
  </si>
  <si>
    <t>"Centrum pro mládež a alternativní sporty"</t>
  </si>
  <si>
    <t>69 45 66 66</t>
  </si>
  <si>
    <t>Provozní náklady</t>
  </si>
  <si>
    <t>8/0/0/0</t>
  </si>
  <si>
    <t>"Vodní záchranářská služba Karlovy Vary o.s."</t>
  </si>
  <si>
    <t>22 66 48 91</t>
  </si>
  <si>
    <t>1.FC Karlovy Vary a.s.</t>
  </si>
  <si>
    <t>25 24 85 02</t>
  </si>
  <si>
    <t>Podpora mládežnických družstev</t>
  </si>
  <si>
    <t>71 23 70 03</t>
  </si>
  <si>
    <t>chybný formulář????</t>
  </si>
  <si>
    <t>Aktivity pomocí koní v hiporehabilitaci handicapovaných dětí v 1. MŠ v odloučném pracovišti  MŠ Studánka</t>
  </si>
  <si>
    <t>2. Mateřská škola Karlovy Vary, Krušnohorská 16, příspěvková organizace</t>
  </si>
  <si>
    <t>71 23 70 11</t>
  </si>
  <si>
    <t>Bruslička dětí mateřských škol</t>
  </si>
  <si>
    <t>Sportovní olympiáda</t>
  </si>
  <si>
    <t>A.M. bike z.s.</t>
  </si>
  <si>
    <t>69 45 70 51</t>
  </si>
  <si>
    <t>Karlovarský AM bikemaraton 2015</t>
  </si>
  <si>
    <t>upravit rozpočet - v příloze</t>
  </si>
  <si>
    <t>Asociace Záchranný kruh</t>
  </si>
  <si>
    <t>27 00 28 96</t>
  </si>
  <si>
    <t>Den záchranářů 2015</t>
  </si>
  <si>
    <t xml:space="preserve">Basketbalový klub Lokomotiva Karlovy Vary </t>
  </si>
  <si>
    <t>14 70 35 13</t>
  </si>
  <si>
    <t>Provozní náklady - podpora A týmu</t>
  </si>
  <si>
    <t>prodl.termín vyúčtování</t>
  </si>
  <si>
    <t>Bc. Martin Soukup</t>
  </si>
  <si>
    <t>02 75 43 04</t>
  </si>
  <si>
    <t>Karlovy Vary DOWNTOWN 2015</t>
  </si>
  <si>
    <t>FO podnikající</t>
  </si>
  <si>
    <t>Česká společnost pro naturální sport o.s.</t>
  </si>
  <si>
    <t>26 98 59 42</t>
  </si>
  <si>
    <t>Sportovní soustředění pro děti i dospělé</t>
  </si>
  <si>
    <t>Mezinárodní MČR v naturální kulturistice</t>
  </si>
  <si>
    <t>D – TEAM o.s. Karlovy Vary</t>
  </si>
  <si>
    <t>26 65 56 91</t>
  </si>
  <si>
    <t>DC RACEK, o.s.</t>
  </si>
  <si>
    <t>01 29 28 11</t>
  </si>
  <si>
    <t>Dětský sportovní den</t>
  </si>
  <si>
    <t>Dům dětí a mládeže Karlovy Vary</t>
  </si>
  <si>
    <t>63 55 36 19</t>
  </si>
  <si>
    <t>Letní příměstské tábory - "Léto plné pohody"</t>
  </si>
  <si>
    <t>doložit nové přílohy</t>
  </si>
  <si>
    <t>FB Hurrican</t>
  </si>
  <si>
    <t>26 51 85 71</t>
  </si>
  <si>
    <t>Sportík 2015 - Festival karlovarského sportu</t>
  </si>
  <si>
    <t xml:space="preserve">HDT CUP 2015 - 9. ročník </t>
  </si>
  <si>
    <t>Fotbalový klub TJ Sokol Olšová Vrata</t>
  </si>
  <si>
    <t>49 75 38 01</t>
  </si>
  <si>
    <t>starý formulář</t>
  </si>
  <si>
    <t>25 71 69 64</t>
  </si>
  <si>
    <t>Česká pojišťovna Mizuno RunTour</t>
  </si>
  <si>
    <t>Golf Club Karlovy Vary z.s.</t>
  </si>
  <si>
    <t>14 70 54 78</t>
  </si>
  <si>
    <t>Hockey Club Karlovy Vary</t>
  </si>
  <si>
    <t>66 98 48 23</t>
  </si>
  <si>
    <r>
      <t xml:space="preserve">7/0/0/1                 </t>
    </r>
    <r>
      <rPr>
        <b/>
        <sz val="9"/>
        <color indexed="8"/>
        <rFont val="Calibri"/>
        <family val="2"/>
      </rPr>
      <t>Nehl.:</t>
    </r>
    <r>
      <rPr>
        <sz val="9"/>
        <color indexed="8"/>
        <rFont val="Calibri"/>
        <family val="2"/>
      </rPr>
      <t xml:space="preserve"> Píša</t>
    </r>
  </si>
  <si>
    <t>HW CLUB Karlovy Vary s.r.o.</t>
  </si>
  <si>
    <t>18 22 59 51</t>
  </si>
  <si>
    <t>Náklady na ženskou ligu</t>
  </si>
  <si>
    <t>ž.liga pod.HC Energie 2012 25.000,-</t>
  </si>
  <si>
    <t>69 26 38 09</t>
  </si>
  <si>
    <t xml:space="preserve">Diana třikrát jinak </t>
  </si>
  <si>
    <t xml:space="preserve">Jezdecká sportovní stáj Tandem Karlovy Vary </t>
  </si>
  <si>
    <t>26 62 07 58</t>
  </si>
  <si>
    <t>Jezdecký klub Karlovy Vary – Stará Role, z.s.</t>
  </si>
  <si>
    <t>18 22 76 60</t>
  </si>
  <si>
    <t>22 90 21 47</t>
  </si>
  <si>
    <t>Juniorský maraton 2015 - Běžíme pro Evropu (semifinále pro Karlovarský kraj)</t>
  </si>
  <si>
    <t xml:space="preserve">Karate klub Tygr Karlovy Vary </t>
  </si>
  <si>
    <t>22 83 63 73</t>
  </si>
  <si>
    <t>Karlovarský šachklub Tietz</t>
  </si>
  <si>
    <t>66 36 29 97</t>
  </si>
  <si>
    <t>18. ročník Memoriálu Viktora Tietze</t>
  </si>
  <si>
    <t xml:space="preserve">KARLOVARŠTÍ DRACI </t>
  </si>
  <si>
    <t>66 36 29 38</t>
  </si>
  <si>
    <t>KLUB SPORTOVNÍHO TANCE BEST</t>
  </si>
  <si>
    <t>63 55 40 62</t>
  </si>
  <si>
    <t xml:space="preserve">Klub stolrního tenisu Karlovy Vary </t>
  </si>
  <si>
    <t>22 76 80 33</t>
  </si>
  <si>
    <t>Krasobruslařský klub Karlovy Vary, o.s.</t>
  </si>
  <si>
    <t>70 82 52 03</t>
  </si>
  <si>
    <t>?</t>
  </si>
  <si>
    <t>KV stěna o.s.</t>
  </si>
  <si>
    <t>01 17 22 39</t>
  </si>
  <si>
    <t>podepsat přílohu</t>
  </si>
  <si>
    <t>Závody v lezení na umělé lezecké stěně</t>
  </si>
  <si>
    <t>Letní příměstské tábory na lezecké stěně</t>
  </si>
  <si>
    <t xml:space="preserve">Ladies Golf Croquet Club Karlovy Vary </t>
  </si>
  <si>
    <t>01 76 09 12</t>
  </si>
  <si>
    <t xml:space="preserve">Letecké akrobatické centrum Karlovy Vary </t>
  </si>
  <si>
    <t>26 64 21 19</t>
  </si>
  <si>
    <t>LK Slovan K.Vary</t>
  </si>
  <si>
    <t>49 75 19 56</t>
  </si>
  <si>
    <t>Český pohár žactva</t>
  </si>
  <si>
    <t>50</t>
  </si>
  <si>
    <t>Zlatá Tyčka Karlovy Vary 2015</t>
  </si>
  <si>
    <t>FO - akci bude pořádat pod s.r.o., které nově zakládá - doručí novou žádost</t>
  </si>
  <si>
    <t>Modrá hvězda života - záchranná vodní stanice potapěčů Karlovy Vary</t>
  </si>
  <si>
    <t>47 69 76 01</t>
  </si>
  <si>
    <t>Pronájmy bazénů</t>
  </si>
  <si>
    <t>formulář města Cheb</t>
  </si>
  <si>
    <t>MS VZS ČČK Karlovy Vary - Jesenice</t>
  </si>
  <si>
    <t>75 04 13 75</t>
  </si>
  <si>
    <t>Občanské sdružení Respect Us</t>
  </si>
  <si>
    <t>22 69 24 01</t>
  </si>
  <si>
    <t xml:space="preserve">OK1KVK radioklub lázeňského města Karlovy Vary </t>
  </si>
  <si>
    <t>18 22 83 56</t>
  </si>
  <si>
    <t xml:space="preserve">Okresní rada Asociace školních sportovních klubů České republiky Karlovy Vary </t>
  </si>
  <si>
    <t>69 98 10 35</t>
  </si>
  <si>
    <t xml:space="preserve">RAPpresent Karlovy Vary </t>
  </si>
  <si>
    <t>26 64 02 52</t>
  </si>
  <si>
    <t>upravit rozpočet</t>
  </si>
  <si>
    <t>RGC Karlovy Vary, z.s.</t>
  </si>
  <si>
    <t>03 28 58 55</t>
  </si>
  <si>
    <t>S K BOHEMIA Karlovy Vary</t>
  </si>
  <si>
    <t>66 36 21 21</t>
  </si>
  <si>
    <t>Pronájem ledu v KV Areně</t>
  </si>
  <si>
    <t>SC Start Karlovy Vary</t>
  </si>
  <si>
    <t>22 71 62 03</t>
  </si>
  <si>
    <t xml:space="preserve">Provozní náklady </t>
  </si>
  <si>
    <t>SC Start Warriors</t>
  </si>
  <si>
    <t>01 24 55 46</t>
  </si>
  <si>
    <t>podepsat přílohu č. 1</t>
  </si>
  <si>
    <t>Flag football kadetů U15 - nábor a mistrovství ČR</t>
  </si>
  <si>
    <t>Sdružení rodičů a přátel při DDM K.Vary</t>
  </si>
  <si>
    <t>27 01 48 51</t>
  </si>
  <si>
    <t>Podzimní cena DDM Karlovy Vary 2015</t>
  </si>
  <si>
    <t xml:space="preserve">prodloužit termín vyúčt. </t>
  </si>
  <si>
    <t>Sjednocená organizace nevidomých a slabozrakých České republiky - oblastní pobočka Karlovy Vary</t>
  </si>
  <si>
    <t>65 39 94 47</t>
  </si>
  <si>
    <t>Náklady oblastní pobočky Karlovy Vary, Vítězná 52 - sportovní činnost</t>
  </si>
  <si>
    <t>SK BULDOCI Karlovy Vary - Dvory</t>
  </si>
  <si>
    <t>69 45 87 82</t>
  </si>
  <si>
    <r>
      <t xml:space="preserve">7/0/0/1 </t>
    </r>
    <r>
      <rPr>
        <b/>
        <sz val="9"/>
        <color indexed="8"/>
        <rFont val="Calibri"/>
        <family val="2"/>
      </rPr>
      <t>Nehl.:</t>
    </r>
    <r>
      <rPr>
        <sz val="9"/>
        <color indexed="8"/>
        <rFont val="Calibri"/>
        <family val="2"/>
      </rPr>
      <t>Havel</t>
    </r>
  </si>
  <si>
    <t>SK HBC C.S.K.A. Karlovy Vary</t>
  </si>
  <si>
    <t>70 85 27 40</t>
  </si>
  <si>
    <t>SK KONTAKT KARLOVY VARY</t>
  </si>
  <si>
    <t>26 54 13 60</t>
  </si>
  <si>
    <t>SK Liapor - Witte Karlovy Vary z.s.</t>
  </si>
  <si>
    <t>49 75 02 24</t>
  </si>
  <si>
    <t>Provozní nákady</t>
  </si>
  <si>
    <t>SKI KLUB KARLOVY VARY, o.s.</t>
  </si>
  <si>
    <t>00 51 88 08</t>
  </si>
  <si>
    <t>SLAVIA JUNIOR Karlovy Vary</t>
  </si>
  <si>
    <t>66 98 44 75</t>
  </si>
  <si>
    <t>Pronájmy sportovišť</t>
  </si>
  <si>
    <t xml:space="preserve">Sportovní klub "Hubertus" Karlovy Vary </t>
  </si>
  <si>
    <t>63 55 52 47</t>
  </si>
  <si>
    <t>upravit rozpočet + charakt.</t>
  </si>
  <si>
    <t>Romantická noční plavba po Teplé</t>
  </si>
  <si>
    <t>Sportovní klub policie Hvězda Karlovy Vary o.s.</t>
  </si>
  <si>
    <t>49 75 26 00</t>
  </si>
  <si>
    <t>Sportovní karate pro školáky ZŠ</t>
  </si>
  <si>
    <t>Příměstské tábory s výukou karate a judo</t>
  </si>
  <si>
    <t>Sportovní klub vozíčkářů Sharks</t>
  </si>
  <si>
    <t>26 62 94 29</t>
  </si>
  <si>
    <t>Sportovní krasobruslařský klub Karlovy Vary o.s.</t>
  </si>
  <si>
    <t>27 04 16 20</t>
  </si>
  <si>
    <t xml:space="preserve">Sportovní kuželkářský klub Karlovy Vary </t>
  </si>
  <si>
    <t>69 98 10 43</t>
  </si>
  <si>
    <t xml:space="preserve">Sportovní sdružení BK Karlovy Vary, občanské sdružení </t>
  </si>
  <si>
    <t>69 98 08 70</t>
  </si>
  <si>
    <t>Sportovní unie Karlovarska  z.s.</t>
  </si>
  <si>
    <t>00 43 55 03</t>
  </si>
  <si>
    <t>Stáj Mirda</t>
  </si>
  <si>
    <t>22 76 62 43</t>
  </si>
  <si>
    <t>STAR Karlovy Vary o.s.</t>
  </si>
  <si>
    <t>01 73 04 44</t>
  </si>
  <si>
    <t>Provozní náklady - Pronájmy sportovišť</t>
  </si>
  <si>
    <t>03 40 27 03</t>
  </si>
  <si>
    <t>Karlův běh České spořitelny - Stopa pro život</t>
  </si>
  <si>
    <t>žádost o stažení  žádosti</t>
  </si>
  <si>
    <t>Karlovarský AM bikemaraton Škoda auto - Kolo pro život</t>
  </si>
  <si>
    <t xml:space="preserve">Střední odborné učilistě stravování a služeb Karlovy Vary </t>
  </si>
  <si>
    <t>00 52 00 55</t>
  </si>
  <si>
    <t>Camp netradičních sportů pro karlovarské děti a mládež 2015</t>
  </si>
  <si>
    <t>Svaz důchodců České republiky, o.s. Městská organizace Karlovy Vary</t>
  </si>
  <si>
    <t>69 45 61 78</t>
  </si>
  <si>
    <t>Aktivní život seniorů - plavání</t>
  </si>
  <si>
    <t xml:space="preserve">Svaz mažoretek České republiky </t>
  </si>
  <si>
    <t>26 54 47 09</t>
  </si>
  <si>
    <t>Evropský pohár v twirlingu Karlovy Vary 2015</t>
  </si>
  <si>
    <t>Šachový klub Karlovy Vary</t>
  </si>
  <si>
    <t>49 75 26 77</t>
  </si>
  <si>
    <t xml:space="preserve">Tělocvičná jednota Sokol Karlovy Vary </t>
  </si>
  <si>
    <t>00 47 88 49</t>
  </si>
  <si>
    <t>Tělovýchovná jednota Domu dětí a mládeže Karlovy Vary - Stará Role</t>
  </si>
  <si>
    <t>47 69 60 44</t>
  </si>
  <si>
    <t>Tělovýchovná jednota Karlovy Vary - Tašovice</t>
  </si>
  <si>
    <t>47 69 97 10</t>
  </si>
  <si>
    <t>Tělovýchovná jednota KSNP Sedlec</t>
  </si>
  <si>
    <t>49 75 17 01</t>
  </si>
  <si>
    <t>Sedlecké příměstské sportovní kempy 2015</t>
  </si>
  <si>
    <t>Tělovýchovná jednota Lokomotiva  - šerm o.s.</t>
  </si>
  <si>
    <t>27 04 36 81</t>
  </si>
  <si>
    <t xml:space="preserve">Tělovýchovná jednota SLAVIA Karlovy Vary </t>
  </si>
  <si>
    <t>00 51 60 07</t>
  </si>
  <si>
    <t>příjmy mají větší než výdaje</t>
  </si>
  <si>
    <t>Kiwi muž 2015</t>
  </si>
  <si>
    <t xml:space="preserve">Tenisový klub Lokomotiva Karlovy Vary, občanské sdružení </t>
  </si>
  <si>
    <t>63 55 46 15</t>
  </si>
  <si>
    <t>Tenisový klub Olšová Vrata</t>
  </si>
  <si>
    <t>26 62 39 43</t>
  </si>
  <si>
    <t xml:space="preserve">Tenisový klub TC Gejzírpark Karlovy Vary </t>
  </si>
  <si>
    <t>00 51 92 43</t>
  </si>
  <si>
    <t>TJ Karlovy Vary-Dvory</t>
  </si>
  <si>
    <t>18 22 88 10</t>
  </si>
  <si>
    <t>TJ Lokomotiva Karlovy Vary o.s.</t>
  </si>
  <si>
    <t>14 70 36 70</t>
  </si>
  <si>
    <t xml:space="preserve">TJ Slavoj Pivovar Karlovy Vary </t>
  </si>
  <si>
    <t>18 22 77 08</t>
  </si>
  <si>
    <t>TJ Slovan  Karlovy Vary, o.s.</t>
  </si>
  <si>
    <t>00 52 01 79</t>
  </si>
  <si>
    <t>Pohár Vřídla - memoriál karlovarských plavců, obětí hávarie 8. 3. 2003 u Nažidel</t>
  </si>
  <si>
    <t>Letní příměstský tábor zaměřený na sport</t>
  </si>
  <si>
    <t>Závod Západočeské oblasti v orientačním běhu 2015 a vytvoření mapy</t>
  </si>
  <si>
    <t>TJ Thermia Karlovy Vary o.s.</t>
  </si>
  <si>
    <t>47 70 18 71</t>
  </si>
  <si>
    <r>
      <t xml:space="preserve">7/0/0/1 </t>
    </r>
    <r>
      <rPr>
        <b/>
        <sz val="9"/>
        <color indexed="8"/>
        <rFont val="Calibri"/>
        <family val="2"/>
      </rPr>
      <t>Nehl.:</t>
    </r>
    <r>
      <rPr>
        <sz val="9"/>
        <color indexed="8"/>
        <rFont val="Calibri"/>
        <family val="2"/>
      </rPr>
      <t>Pešek</t>
    </r>
  </si>
  <si>
    <t>prodloužit termín vyúčtování</t>
  </si>
  <si>
    <t>Organizování basketbalových kroužků na ZŠ</t>
  </si>
  <si>
    <r>
      <t>7/0/0/1</t>
    </r>
    <r>
      <rPr>
        <b/>
        <sz val="9"/>
        <color indexed="8"/>
        <rFont val="Calibri"/>
        <family val="2"/>
      </rPr>
      <t xml:space="preserve"> Nehl.:</t>
    </r>
    <r>
      <rPr>
        <sz val="9"/>
        <color indexed="8"/>
        <rFont val="Calibri"/>
        <family val="2"/>
      </rPr>
      <t>Pešek</t>
    </r>
  </si>
  <si>
    <t xml:space="preserve">Tomáš Smíšek </t>
  </si>
  <si>
    <t>NOHU -výstavba hřiště v Hůrkách</t>
  </si>
  <si>
    <t>FO nepodnikající +investice ??</t>
  </si>
  <si>
    <t>Triatlet Karlovy Vary</t>
  </si>
  <si>
    <t>26 99 16 32</t>
  </si>
  <si>
    <t>Volejbalový klub Karlovy Vary</t>
  </si>
  <si>
    <t>63 55 52 71</t>
  </si>
  <si>
    <t>X-Team BaNo Karlovy Vary, o.s.</t>
  </si>
  <si>
    <t>27 04 84 38</t>
  </si>
  <si>
    <t>Sportovní činnost + organizování závodů</t>
  </si>
  <si>
    <t>měl být formulář na činnost</t>
  </si>
  <si>
    <t xml:space="preserve">Základní škola a Základní umělecká škola Karlovy Vary, Šmeralova 336/15, příspěvková organizace </t>
  </si>
  <si>
    <t xml:space="preserve">49 75 26 26 </t>
  </si>
  <si>
    <t>Plavecký výcvik žáků 1. stupně</t>
  </si>
  <si>
    <t>Základní škola Dukelských hrdinů Karlovy Vary, Moskevská 25, příspěvková organizace</t>
  </si>
  <si>
    <t>70 93 37 66</t>
  </si>
  <si>
    <t xml:space="preserve">Základní plavecký výcvik žáků </t>
  </si>
  <si>
    <t>Základní škola Jana Amose Komenského, Karlovy Vary, Kollárova 19 příspěvková organizace</t>
  </si>
  <si>
    <t>70 93 37 82</t>
  </si>
  <si>
    <t>Zdravý sport, zdravé dítě, sportem proti obezitě - bruslení a plavání žáků ZŠ</t>
  </si>
  <si>
    <t>Základní škola jazyků Karlovy Vary, příspěvková organizace</t>
  </si>
  <si>
    <t>00 87 22 96</t>
  </si>
  <si>
    <t>Základní škola Karlovy Vary, 1. máje 1, příspěvková organizace</t>
  </si>
  <si>
    <t>70 93 37 74</t>
  </si>
  <si>
    <t>Plavání pro žáky 1. stupně</t>
  </si>
  <si>
    <t>Sportovně turistický kurz</t>
  </si>
  <si>
    <t>Velikonoční sportovní den 2015</t>
  </si>
  <si>
    <t>Stmelovací pobytový kurz se sportovně turistickým programem</t>
  </si>
  <si>
    <t>Základní škola Karlovy Vary, Konečná 25, příspěvková organizace</t>
  </si>
  <si>
    <t>49 75 37 54</t>
  </si>
  <si>
    <t>Plavecký výcvik pro 3. ročníky</t>
  </si>
  <si>
    <t>Základní škola Karlovy Vary, Poštovní 19, příspěvková organizace</t>
  </si>
  <si>
    <t>70 93 37 58</t>
  </si>
  <si>
    <t>Základní škola Karlovy Vary, Truhlářská 19, příspěvková organizace</t>
  </si>
  <si>
    <t>49 75 17 51</t>
  </si>
  <si>
    <t>Bruslení pro žáky 1. stupně v KV Areně</t>
  </si>
  <si>
    <t>Kontrola v evidenci dlužníků provedena dne 17. 12. 2012</t>
  </si>
  <si>
    <t>Žádosti došlé po 30.9.2012 - MIMOŘÁDNÉ ŽÁDOSTI</t>
  </si>
  <si>
    <t>M1-M3 vyřazeny - doručeny po termínu v r.2012</t>
  </si>
  <si>
    <t>M1</t>
  </si>
  <si>
    <t>Základní škola Dukelských hrdinů Karlovy Vary, Moskevská 25 příspěvková organizace</t>
  </si>
  <si>
    <t xml:space="preserve">Základní plavecký výcvik </t>
  </si>
  <si>
    <t>M2</t>
  </si>
  <si>
    <t xml:space="preserve">9. ročník Aminostar Natural Cup 2013 </t>
  </si>
  <si>
    <t>M3</t>
  </si>
  <si>
    <t>HigBic s.r.o.</t>
  </si>
  <si>
    <t>29 20 85 21</t>
  </si>
  <si>
    <t>Na kole dětem</t>
  </si>
  <si>
    <t>M4</t>
  </si>
  <si>
    <t>INBA European Championschip 2013</t>
  </si>
  <si>
    <t>M5</t>
  </si>
  <si>
    <t>Juniorský maratonský klub, o.s.</t>
  </si>
  <si>
    <t>Juniorský maraton - Bežíme pro Evropu (semifinále pro Karlovarský kraj)</t>
  </si>
  <si>
    <t>M6</t>
  </si>
  <si>
    <t>M7</t>
  </si>
  <si>
    <t>Na kole dětem 2013</t>
  </si>
  <si>
    <t>M8</t>
  </si>
  <si>
    <t>1. FC Karlovy Vary a.s.</t>
  </si>
  <si>
    <t>Provozní náklady ženské ligy - dopravné</t>
  </si>
  <si>
    <t>M9</t>
  </si>
  <si>
    <t xml:space="preserve">První české gymnázium v Karlových Varech </t>
  </si>
  <si>
    <t>70 84 54 17</t>
  </si>
  <si>
    <t>Mezinár.turnaj v basketbalu na Kypru</t>
  </si>
  <si>
    <t>M10</t>
  </si>
  <si>
    <t xml:space="preserve">HC Energie Karlovy Vary </t>
  </si>
  <si>
    <t>Doprava oddílu žen HC  Dračice</t>
  </si>
  <si>
    <t>M11</t>
  </si>
  <si>
    <t>Basketbal do škol</t>
  </si>
  <si>
    <t>M12</t>
  </si>
  <si>
    <t>M13</t>
  </si>
  <si>
    <t>Závody v lezení na umělé stěně</t>
  </si>
  <si>
    <t>20.5.2013.</t>
  </si>
  <si>
    <t>M14</t>
  </si>
  <si>
    <t>M15</t>
  </si>
  <si>
    <t>49 75 37 57</t>
  </si>
  <si>
    <t>Doprava na finále ve vybíjené</t>
  </si>
  <si>
    <t>M16</t>
  </si>
  <si>
    <t>Centrum pro mládež a alt. Sporty</t>
  </si>
  <si>
    <t>Day for Kids</t>
  </si>
  <si>
    <t>M17</t>
  </si>
  <si>
    <t xml:space="preserve">TJ Slavia Karlovy Vary </t>
  </si>
  <si>
    <t>Kiwi muž 2013</t>
  </si>
  <si>
    <t>M18</t>
  </si>
  <si>
    <t xml:space="preserve">Střední odborné učiliště stravování a služeb Karlovy Vary </t>
  </si>
  <si>
    <t>Frisbee canm pro karlovarské děti a mládež</t>
  </si>
  <si>
    <t>M19</t>
  </si>
  <si>
    <t>Jezdecký klub Karlovy Vary-Stará Role o.s.</t>
  </si>
  <si>
    <t>HM20</t>
  </si>
  <si>
    <t>CITY TRIATHLON Karlovy Vary o.s.</t>
  </si>
  <si>
    <t>27 01 11 86</t>
  </si>
  <si>
    <t>City Triathlon Karlovy Vary 2013</t>
  </si>
  <si>
    <t>M21</t>
  </si>
  <si>
    <t>tempo team prague s.r.o.</t>
  </si>
  <si>
    <t>25 10 76 15</t>
  </si>
  <si>
    <t>1/ 2 marathon 2013</t>
  </si>
  <si>
    <t>M22</t>
  </si>
  <si>
    <t>HM23</t>
  </si>
  <si>
    <t>Daniela Donthová</t>
  </si>
  <si>
    <t>47 69 90 51</t>
  </si>
  <si>
    <t>Podpora Terezy Markuskové</t>
  </si>
  <si>
    <t>M24</t>
  </si>
  <si>
    <t>M25</t>
  </si>
  <si>
    <t>Základní škola a Základní umělecká škola Karlovy Vary, Šmeralova 336/15, příspěvková organizace</t>
  </si>
  <si>
    <t>49 75 26 26</t>
  </si>
  <si>
    <t>Plavecký výcvik žáků 3. a 4. ročníků v bázénu ZŠ Krušnohorská 11</t>
  </si>
  <si>
    <t>M26</t>
  </si>
  <si>
    <t>Provozní náklady ženské fotbalové ligy</t>
  </si>
  <si>
    <t>SPORTGEN o.s.</t>
  </si>
  <si>
    <t>22 89 19 35</t>
  </si>
  <si>
    <t>Školní minikurz in-line bruslení pro žáky ZŠ</t>
  </si>
  <si>
    <t xml:space="preserve">Příměstský tábor se sportovní tématikou </t>
  </si>
  <si>
    <t>KV Arena s.r.o.</t>
  </si>
  <si>
    <t>27 96 85 61</t>
  </si>
  <si>
    <t>Provozní náklady - oprava rolby + nákup automobilu</t>
  </si>
  <si>
    <t xml:space="preserve">Biceclinic junior team </t>
  </si>
  <si>
    <t>22 71 55 68</t>
  </si>
  <si>
    <t>Bike clinic cup 2015</t>
  </si>
  <si>
    <t>Clarlsbad RG CUP - II. Ročník Karlovarského poháru (moderní gymnastika</t>
  </si>
  <si>
    <t>62 44 49 13</t>
  </si>
  <si>
    <t>Marisa Sgaravatti Trophy</t>
  </si>
  <si>
    <t>Mezinárodní mistrovství ČR Sedńiorů</t>
  </si>
  <si>
    <t>03 46 78 72</t>
  </si>
  <si>
    <t>Festivalový pohár Josefa Váni 2015</t>
  </si>
  <si>
    <t xml:space="preserve">VK Karlovarsko 2014 s.r.o. </t>
  </si>
  <si>
    <t>02 95 06 34</t>
  </si>
  <si>
    <t>Eurosporting Karlovy Vary 2015</t>
  </si>
  <si>
    <r>
      <t>Česká seniorská golfová aosice</t>
    </r>
    <r>
      <rPr>
        <sz val="10"/>
        <color indexed="14"/>
        <rFont val="Calibri"/>
        <family val="2"/>
      </rPr>
      <t xml:space="preserve"> </t>
    </r>
  </si>
  <si>
    <t xml:space="preserve">Dostihový klub Josefa Váni z.s. </t>
  </si>
  <si>
    <t xml:space="preserve">Mgr. Zdeněk Lubenský </t>
  </si>
  <si>
    <t xml:space="preserve">Ing. Roman Sladký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</si>
  <si>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</si>
  <si>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</si>
  <si>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</si>
  <si>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</si>
  <si>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</si>
  <si>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</si>
  <si>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</si>
  <si>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</si>
  <si>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</si>
  <si>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</si>
  <si>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</si>
  <si>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</si>
  <si>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>HLASOVÁNÍ  pro/proti/    zdržel se/        nehlasoval</t>
  </si>
  <si>
    <r>
      <t>Stopa pro život, z.s. (</t>
    </r>
    <r>
      <rPr>
        <sz val="9"/>
        <color indexed="14"/>
        <rFont val="Calibri"/>
        <family val="2"/>
      </rPr>
      <t>sídlo Praha)</t>
    </r>
  </si>
  <si>
    <r>
      <t xml:space="preserve">Stopa pro život, z.s. </t>
    </r>
    <r>
      <rPr>
        <sz val="9"/>
        <color indexed="14"/>
        <rFont val="Calibri"/>
        <family val="2"/>
      </rPr>
      <t>(sídlo Praha)</t>
    </r>
  </si>
  <si>
    <t>Provozní náklady - náklady spojené s účastní v Evropském poháru</t>
  </si>
  <si>
    <t>1.Mateřská škola Karlovy Vary, Komenského 7, příspěvková organizace</t>
  </si>
  <si>
    <t>Geometry Global, s.r.o.</t>
  </si>
  <si>
    <t>Mimořádné žádosti - došlé po 1. 1. 2015</t>
  </si>
  <si>
    <r>
      <t xml:space="preserve">6/0/2/0           </t>
    </r>
    <r>
      <rPr>
        <b/>
        <sz val="10"/>
        <color indexed="8"/>
        <rFont val="Calibri"/>
        <family val="2"/>
      </rPr>
      <t>Zdrž.:</t>
    </r>
    <r>
      <rPr>
        <sz val="10"/>
        <color indexed="8"/>
        <rFont val="Calibri"/>
        <family val="2"/>
      </rPr>
      <t xml:space="preserve"> Ledl, Píša</t>
    </r>
  </si>
  <si>
    <t xml:space="preserve">rezerva </t>
  </si>
  <si>
    <t>1.Mateřská škola Karlovy Vary, Komenského 7 ,příspěvková organizace</t>
  </si>
  <si>
    <r>
      <t xml:space="preserve">7/0/0/1       </t>
    </r>
    <r>
      <rPr>
        <b/>
        <sz val="9"/>
        <color indexed="8"/>
        <rFont val="Calibri"/>
        <family val="2"/>
      </rPr>
      <t xml:space="preserve">Nehl.: </t>
    </r>
    <r>
      <rPr>
        <sz val="9"/>
        <color indexed="8"/>
        <rFont val="Calibri"/>
        <family val="2"/>
      </rPr>
      <t>Havel</t>
    </r>
  </si>
  <si>
    <t>POŘ.Č.</t>
  </si>
  <si>
    <t>300.000,- Kč provozní náklady/                      50.000,- Kč na údržbu areálu AC Start</t>
  </si>
  <si>
    <r>
      <t xml:space="preserve">6/0/0/2       </t>
    </r>
    <r>
      <rPr>
        <b/>
        <sz val="9"/>
        <color indexed="8"/>
        <rFont val="Calibri"/>
        <family val="2"/>
      </rPr>
      <t>Nehl.:</t>
    </r>
    <r>
      <rPr>
        <sz val="9"/>
        <color indexed="8"/>
        <rFont val="Calibri"/>
        <family val="2"/>
      </rPr>
      <t xml:space="preserve"> Peřina, Havel</t>
    </r>
  </si>
  <si>
    <t>140.000,- provozní náklady/                          50.000,- Kč na provoz a údržbu areálu</t>
  </si>
  <si>
    <t>Bruslení dětí mateřských škol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</si>
</sst>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4"/>
      <name val="Calibri"/>
      <family val="2"/>
    </font>
    <font>
      <b/>
      <sz val="14"/>
      <color indexed="8"/>
      <name val="Calibri"/>
      <family val="2"/>
    </font>
    <font>
      <sz val="10"/>
      <name val="Arial CE"/>
      <family val="0"/>
    </font>
    <font>
      <sz val="9"/>
      <color indexed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7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99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0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right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wrapText="1"/>
    </xf>
    <xf numFmtId="3" fontId="50" fillId="34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3" fontId="50" fillId="34" borderId="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vertical="center"/>
    </xf>
    <xf numFmtId="3" fontId="7" fillId="35" borderId="11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3" fontId="50" fillId="0" borderId="0" xfId="0" applyNumberFormat="1" applyFont="1" applyBorder="1" applyAlignment="1">
      <alignment horizontal="right"/>
    </xf>
    <xf numFmtId="0" fontId="7" fillId="35" borderId="11" xfId="0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/>
    </xf>
    <xf numFmtId="3" fontId="50" fillId="33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 horizontal="right"/>
    </xf>
    <xf numFmtId="3" fontId="3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3" fontId="5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0" fontId="7" fillId="36" borderId="11" xfId="0" applyFont="1" applyFill="1" applyBorder="1" applyAlignment="1">
      <alignment wrapText="1"/>
    </xf>
    <xf numFmtId="3" fontId="0" fillId="36" borderId="11" xfId="0" applyNumberFormat="1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1" xfId="0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 wrapText="1"/>
    </xf>
    <xf numFmtId="3" fontId="35" fillId="36" borderId="11" xfId="0" applyNumberFormat="1" applyFont="1" applyFill="1" applyBorder="1" applyAlignment="1">
      <alignment horizontal="right" vertical="center" wrapText="1"/>
    </xf>
    <xf numFmtId="3" fontId="35" fillId="36" borderId="11" xfId="0" applyNumberFormat="1" applyFont="1" applyFill="1" applyBorder="1" applyAlignment="1">
      <alignment vertical="center" wrapText="1"/>
    </xf>
    <xf numFmtId="0" fontId="0" fillId="36" borderId="13" xfId="0" applyFill="1" applyBorder="1" applyAlignment="1">
      <alignment horizontal="left" vertical="center"/>
    </xf>
    <xf numFmtId="3" fontId="50" fillId="36" borderId="13" xfId="0" applyNumberFormat="1" applyFont="1" applyFill="1" applyBorder="1" applyAlignment="1">
      <alignment horizontal="right" vertical="center"/>
    </xf>
    <xf numFmtId="0" fontId="0" fillId="37" borderId="13" xfId="0" applyFill="1" applyBorder="1" applyAlignment="1">
      <alignment vertical="center" wrapText="1"/>
    </xf>
    <xf numFmtId="0" fontId="0" fillId="37" borderId="14" xfId="0" applyFill="1" applyBorder="1" applyAlignment="1">
      <alignment vertical="center" wrapText="1"/>
    </xf>
    <xf numFmtId="0" fontId="0" fillId="38" borderId="14" xfId="0" applyFill="1" applyBorder="1" applyAlignment="1">
      <alignment/>
    </xf>
    <xf numFmtId="0" fontId="0" fillId="36" borderId="15" xfId="0" applyFill="1" applyBorder="1" applyAlignment="1">
      <alignment horizontal="left" vertical="center"/>
    </xf>
    <xf numFmtId="3" fontId="50" fillId="36" borderId="15" xfId="0" applyNumberFormat="1" applyFont="1" applyFill="1" applyBorder="1" applyAlignment="1">
      <alignment horizontal="right" vertical="center"/>
    </xf>
    <xf numFmtId="0" fontId="0" fillId="37" borderId="15" xfId="0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8" borderId="0" xfId="0" applyFill="1" applyBorder="1" applyAlignment="1">
      <alignment/>
    </xf>
    <xf numFmtId="0" fontId="7" fillId="36" borderId="16" xfId="0" applyFont="1" applyFill="1" applyBorder="1" applyAlignment="1">
      <alignment wrapText="1"/>
    </xf>
    <xf numFmtId="3" fontId="0" fillId="36" borderId="16" xfId="0" applyNumberFormat="1" applyFill="1" applyBorder="1" applyAlignment="1">
      <alignment vertical="center"/>
    </xf>
    <xf numFmtId="0" fontId="0" fillId="36" borderId="16" xfId="0" applyFill="1" applyBorder="1" applyAlignment="1">
      <alignment vertical="center" wrapText="1"/>
    </xf>
    <xf numFmtId="3" fontId="0" fillId="36" borderId="16" xfId="0" applyNumberFormat="1" applyFill="1" applyBorder="1" applyAlignment="1">
      <alignment vertical="center" wrapText="1"/>
    </xf>
    <xf numFmtId="3" fontId="35" fillId="36" borderId="16" xfId="0" applyNumberFormat="1" applyFont="1" applyFill="1" applyBorder="1" applyAlignment="1">
      <alignment horizontal="right" vertical="center" wrapText="1"/>
    </xf>
    <xf numFmtId="3" fontId="35" fillId="36" borderId="16" xfId="0" applyNumberFormat="1" applyFont="1" applyFill="1" applyBorder="1" applyAlignment="1">
      <alignment vertical="center" wrapText="1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horizontal="left" vertical="center"/>
    </xf>
    <xf numFmtId="3" fontId="50" fillId="36" borderId="17" xfId="0" applyNumberFormat="1" applyFont="1" applyFill="1" applyBorder="1" applyAlignment="1">
      <alignment horizontal="right" vertical="center"/>
    </xf>
    <xf numFmtId="0" fontId="0" fillId="37" borderId="17" xfId="0" applyFill="1" applyBorder="1" applyAlignment="1">
      <alignment vertical="center" wrapText="1"/>
    </xf>
    <xf numFmtId="0" fontId="0" fillId="37" borderId="18" xfId="0" applyFill="1" applyBorder="1" applyAlignment="1">
      <alignment vertical="center" wrapText="1"/>
    </xf>
    <xf numFmtId="0" fontId="0" fillId="38" borderId="18" xfId="0" applyFill="1" applyBorder="1" applyAlignment="1">
      <alignment/>
    </xf>
    <xf numFmtId="0" fontId="7" fillId="0" borderId="19" xfId="0" applyFont="1" applyBorder="1" applyAlignment="1">
      <alignment wrapText="1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" fontId="35" fillId="0" borderId="19" xfId="0" applyNumberFormat="1" applyFont="1" applyBorder="1" applyAlignment="1">
      <alignment horizontal="right" vertical="center"/>
    </xf>
    <xf numFmtId="3" fontId="35" fillId="0" borderId="1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Alignment="1">
      <alignment/>
    </xf>
    <xf numFmtId="3" fontId="35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ill="1" applyBorder="1" applyAlignment="1">
      <alignment/>
    </xf>
    <xf numFmtId="3" fontId="35" fillId="33" borderId="21" xfId="0" applyNumberFormat="1" applyFont="1" applyFill="1" applyBorder="1" applyAlignment="1">
      <alignment horizontal="right"/>
    </xf>
    <xf numFmtId="3" fontId="35" fillId="33" borderId="21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5" borderId="11" xfId="0" applyFill="1" applyBorder="1" applyAlignment="1">
      <alignment horizontal="center" vertical="center"/>
    </xf>
    <xf numFmtId="0" fontId="8" fillId="35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right" vertical="center"/>
    </xf>
    <xf numFmtId="14" fontId="7" fillId="34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/>
    </xf>
    <xf numFmtId="3" fontId="54" fillId="0" borderId="0" xfId="0" applyNumberFormat="1" applyFont="1" applyAlignment="1">
      <alignment/>
    </xf>
    <xf numFmtId="3" fontId="2" fillId="33" borderId="2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vertical="center"/>
    </xf>
    <xf numFmtId="0" fontId="55" fillId="34" borderId="23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vertical="center"/>
    </xf>
    <xf numFmtId="0" fontId="8" fillId="34" borderId="11" xfId="0" applyNumberFormat="1" applyFont="1" applyFill="1" applyBorder="1" applyAlignment="1">
      <alignment horizontal="right" vertical="center"/>
    </xf>
    <xf numFmtId="3" fontId="8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vertical="center"/>
    </xf>
    <xf numFmtId="49" fontId="52" fillId="34" borderId="11" xfId="0" applyNumberFormat="1" applyFont="1" applyFill="1" applyBorder="1" applyAlignment="1">
      <alignment vertical="center"/>
    </xf>
    <xf numFmtId="3" fontId="56" fillId="34" borderId="11" xfId="0" applyNumberFormat="1" applyFont="1" applyFill="1" applyBorder="1" applyAlignment="1">
      <alignment horizontal="right" vertical="center"/>
    </xf>
    <xf numFmtId="3" fontId="56" fillId="34" borderId="11" xfId="0" applyNumberFormat="1" applyFont="1" applyFill="1" applyBorder="1" applyAlignment="1">
      <alignment vertical="center"/>
    </xf>
    <xf numFmtId="0" fontId="52" fillId="34" borderId="2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right" vertical="center"/>
    </xf>
    <xf numFmtId="0" fontId="55" fillId="34" borderId="2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52" fillId="34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0" fontId="53" fillId="36" borderId="11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vertical="center"/>
    </xf>
    <xf numFmtId="3" fontId="57" fillId="33" borderId="12" xfId="0" applyNumberFormat="1" applyFont="1" applyFill="1" applyBorder="1" applyAlignment="1">
      <alignment horizontal="left" vertical="center"/>
    </xf>
    <xf numFmtId="3" fontId="54" fillId="33" borderId="0" xfId="0" applyNumberFormat="1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3" fontId="58" fillId="33" borderId="12" xfId="0" applyNumberFormat="1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8" fillId="34" borderId="19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49" fontId="8" fillId="34" borderId="19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3" fontId="9" fillId="34" borderId="19" xfId="0" applyNumberFormat="1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vertical="center" wrapText="1"/>
    </xf>
    <xf numFmtId="0" fontId="8" fillId="34" borderId="30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vertical="center" wrapText="1"/>
    </xf>
    <xf numFmtId="3" fontId="50" fillId="34" borderId="0" xfId="0" applyNumberFormat="1" applyFont="1" applyFill="1" applyAlignment="1">
      <alignment horizontal="right"/>
    </xf>
    <xf numFmtId="0" fontId="59" fillId="34" borderId="0" xfId="0" applyFont="1" applyFill="1" applyAlignment="1">
      <alignment vertical="center"/>
    </xf>
    <xf numFmtId="49" fontId="8" fillId="34" borderId="11" xfId="0" applyNumberFormat="1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0" fontId="55" fillId="34" borderId="11" xfId="0" applyFont="1" applyFill="1" applyBorder="1" applyAlignment="1">
      <alignment vertical="center" wrapText="1"/>
    </xf>
    <xf numFmtId="3" fontId="50" fillId="34" borderId="0" xfId="0" applyNumberFormat="1" applyFont="1" applyFill="1" applyBorder="1" applyAlignment="1">
      <alignment horizontal="right" vertical="center" wrapText="1"/>
    </xf>
    <xf numFmtId="0" fontId="55" fillId="34" borderId="11" xfId="0" applyFont="1" applyFill="1" applyBorder="1" applyAlignment="1">
      <alignment vertical="center"/>
    </xf>
    <xf numFmtId="3" fontId="55" fillId="34" borderId="11" xfId="0" applyNumberFormat="1" applyFont="1" applyFill="1" applyBorder="1" applyAlignment="1">
      <alignment vertical="center"/>
    </xf>
    <xf numFmtId="3" fontId="58" fillId="34" borderId="11" xfId="0" applyNumberFormat="1" applyFont="1" applyFill="1" applyBorder="1" applyAlignment="1">
      <alignment horizontal="right" vertical="center"/>
    </xf>
    <xf numFmtId="3" fontId="58" fillId="34" borderId="11" xfId="0" applyNumberFormat="1" applyFont="1" applyFill="1" applyBorder="1" applyAlignment="1">
      <alignment vertical="center"/>
    </xf>
    <xf numFmtId="14" fontId="0" fillId="34" borderId="0" xfId="0" applyNumberFormat="1" applyFill="1" applyAlignment="1">
      <alignment vertical="center"/>
    </xf>
    <xf numFmtId="3" fontId="50" fillId="34" borderId="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vertical="center" wrapText="1"/>
    </xf>
    <xf numFmtId="3" fontId="50" fillId="34" borderId="0" xfId="0" applyNumberFormat="1" applyFont="1" applyFill="1" applyBorder="1" applyAlignment="1">
      <alignment horizontal="right"/>
    </xf>
    <xf numFmtId="14" fontId="0" fillId="34" borderId="0" xfId="0" applyNumberFormat="1" applyFill="1" applyAlignment="1">
      <alignment horizontal="left"/>
    </xf>
    <xf numFmtId="0" fontId="9" fillId="34" borderId="11" xfId="0" applyFont="1" applyFill="1" applyBorder="1" applyAlignment="1">
      <alignment vertical="center" wrapText="1"/>
    </xf>
    <xf numFmtId="3" fontId="50" fillId="34" borderId="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wrapText="1"/>
    </xf>
    <xf numFmtId="3" fontId="50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55" fillId="34" borderId="0" xfId="0" applyFont="1" applyFill="1" applyBorder="1" applyAlignment="1">
      <alignment vertical="center" wrapText="1"/>
    </xf>
    <xf numFmtId="3" fontId="50" fillId="34" borderId="0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/>
    </xf>
    <xf numFmtId="3" fontId="8" fillId="34" borderId="16" xfId="0" applyNumberFormat="1" applyFont="1" applyFill="1" applyBorder="1" applyAlignment="1">
      <alignment vertical="center"/>
    </xf>
    <xf numFmtId="49" fontId="8" fillId="34" borderId="16" xfId="0" applyNumberFormat="1" applyFont="1" applyFill="1" applyBorder="1" applyAlignment="1">
      <alignment horizontal="right" vertical="center"/>
    </xf>
    <xf numFmtId="3" fontId="8" fillId="34" borderId="16" xfId="0" applyNumberFormat="1" applyFont="1" applyFill="1" applyBorder="1" applyAlignment="1">
      <alignment horizontal="right" vertical="center"/>
    </xf>
    <xf numFmtId="3" fontId="9" fillId="34" borderId="16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60" fillId="34" borderId="0" xfId="0" applyFont="1" applyFill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7" fillId="38" borderId="32" xfId="0" applyFont="1" applyFill="1" applyBorder="1" applyAlignment="1">
      <alignment horizontal="center" vertical="center"/>
    </xf>
    <xf numFmtId="3" fontId="7" fillId="38" borderId="32" xfId="0" applyNumberFormat="1" applyFont="1" applyFill="1" applyBorder="1" applyAlignment="1">
      <alignment vertical="center"/>
    </xf>
    <xf numFmtId="0" fontId="7" fillId="38" borderId="32" xfId="0" applyNumberFormat="1" applyFont="1" applyFill="1" applyBorder="1" applyAlignment="1">
      <alignment horizontal="right" vertical="center"/>
    </xf>
    <xf numFmtId="3" fontId="7" fillId="38" borderId="32" xfId="0" applyNumberFormat="1" applyFont="1" applyFill="1" applyBorder="1" applyAlignment="1">
      <alignment horizontal="right" vertical="center"/>
    </xf>
    <xf numFmtId="3" fontId="4" fillId="38" borderId="32" xfId="0" applyNumberFormat="1" applyFont="1" applyFill="1" applyBorder="1" applyAlignment="1">
      <alignment horizontal="right" vertical="center"/>
    </xf>
    <xf numFmtId="0" fontId="8" fillId="38" borderId="32" xfId="0" applyFont="1" applyFill="1" applyBorder="1" applyAlignment="1">
      <alignment vertical="center" wrapText="1"/>
    </xf>
    <xf numFmtId="0" fontId="53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/>
    </xf>
    <xf numFmtId="0" fontId="7" fillId="34" borderId="34" xfId="0" applyFont="1" applyFill="1" applyBorder="1" applyAlignment="1">
      <alignment horizontal="center" vertical="center"/>
    </xf>
    <xf numFmtId="3" fontId="7" fillId="34" borderId="34" xfId="0" applyNumberFormat="1" applyFont="1" applyFill="1" applyBorder="1" applyAlignment="1">
      <alignment vertical="center"/>
    </xf>
    <xf numFmtId="0" fontId="7" fillId="34" borderId="34" xfId="0" applyNumberFormat="1" applyFont="1" applyFill="1" applyBorder="1" applyAlignment="1">
      <alignment horizontal="right" vertical="center"/>
    </xf>
    <xf numFmtId="3" fontId="7" fillId="34" borderId="34" xfId="0" applyNumberFormat="1" applyFont="1" applyFill="1" applyBorder="1" applyAlignment="1">
      <alignment horizontal="right" vertical="center"/>
    </xf>
    <xf numFmtId="3" fontId="4" fillId="34" borderId="34" xfId="0" applyNumberFormat="1" applyFont="1" applyFill="1" applyBorder="1" applyAlignment="1">
      <alignment horizontal="right" vertical="center"/>
    </xf>
    <xf numFmtId="3" fontId="4" fillId="34" borderId="34" xfId="0" applyNumberFormat="1" applyFont="1" applyFill="1" applyBorder="1" applyAlignment="1">
      <alignment vertical="center"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53" fillId="34" borderId="30" xfId="0" applyFont="1" applyFill="1" applyBorder="1" applyAlignment="1">
      <alignment horizontal="left" wrapText="1"/>
    </xf>
    <xf numFmtId="0" fontId="35" fillId="39" borderId="36" xfId="0" applyFont="1" applyFill="1" applyBorder="1" applyAlignment="1">
      <alignment/>
    </xf>
    <xf numFmtId="0" fontId="57" fillId="39" borderId="36" xfId="0" applyFont="1" applyFill="1" applyBorder="1" applyAlignment="1">
      <alignment horizontal="center"/>
    </xf>
    <xf numFmtId="3" fontId="35" fillId="39" borderId="36" xfId="0" applyNumberFormat="1" applyFont="1" applyFill="1" applyBorder="1" applyAlignment="1">
      <alignment/>
    </xf>
    <xf numFmtId="3" fontId="35" fillId="39" borderId="36" xfId="0" applyNumberFormat="1" applyFont="1" applyFill="1" applyBorder="1" applyAlignment="1">
      <alignment horizontal="right"/>
    </xf>
    <xf numFmtId="0" fontId="55" fillId="34" borderId="30" xfId="0" applyFont="1" applyFill="1" applyBorder="1" applyAlignment="1">
      <alignment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57" fillId="33" borderId="37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57" fillId="39" borderId="38" xfId="0" applyFont="1" applyFill="1" applyBorder="1" applyAlignment="1">
      <alignment horizontal="center"/>
    </xf>
    <xf numFmtId="0" fontId="0" fillId="39" borderId="39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40" xfId="0" applyBorder="1" applyAlignment="1">
      <alignment/>
    </xf>
    <xf numFmtId="0" fontId="3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3" fontId="2" fillId="33" borderId="41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3" fontId="8" fillId="34" borderId="32" xfId="0" applyNumberFormat="1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vertical="center"/>
    </xf>
    <xf numFmtId="3" fontId="8" fillId="34" borderId="32" xfId="0" applyNumberFormat="1" applyFont="1" applyFill="1" applyBorder="1" applyAlignment="1">
      <alignment horizontal="right" vertical="center"/>
    </xf>
    <xf numFmtId="3" fontId="8" fillId="34" borderId="19" xfId="0" applyNumberFormat="1" applyFont="1" applyFill="1" applyBorder="1" applyAlignment="1">
      <alignment horizontal="right" vertical="center"/>
    </xf>
    <xf numFmtId="0" fontId="6" fillId="33" borderId="42" xfId="0" applyFont="1" applyFill="1" applyBorder="1" applyAlignment="1">
      <alignment horizontal="center" textRotation="255" wrapText="1"/>
    </xf>
    <xf numFmtId="0" fontId="0" fillId="0" borderId="26" xfId="0" applyBorder="1" applyAlignment="1">
      <alignment horizontal="center" textRotation="255"/>
    </xf>
    <xf numFmtId="0" fontId="3" fillId="33" borderId="4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3" fontId="4" fillId="33" borderId="4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46</xdr:row>
      <xdr:rowOff>104775</xdr:rowOff>
    </xdr:from>
    <xdr:ext cx="190500" cy="333375"/>
    <xdr:sp fLocksText="0">
      <xdr:nvSpPr>
        <xdr:cNvPr id="1" name="TextovéPole 1"/>
        <xdr:cNvSpPr txBox="1">
          <a:spLocks noChangeArrowheads="1"/>
        </xdr:cNvSpPr>
      </xdr:nvSpPr>
      <xdr:spPr>
        <a:xfrm>
          <a:off x="9629775" y="12744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90500" cy="333375"/>
    <xdr:sp fLocksText="0">
      <xdr:nvSpPr>
        <xdr:cNvPr id="2" name="TextovéPole 2"/>
        <xdr:cNvSpPr txBox="1">
          <a:spLocks noChangeArrowheads="1"/>
        </xdr:cNvSpPr>
      </xdr:nvSpPr>
      <xdr:spPr>
        <a:xfrm>
          <a:off x="9629775" y="19116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38100</xdr:rowOff>
    </xdr:from>
    <xdr:ext cx="190500" cy="419100"/>
    <xdr:sp fLocksText="0">
      <xdr:nvSpPr>
        <xdr:cNvPr id="3" name="TextovéPole 3"/>
        <xdr:cNvSpPr txBox="1">
          <a:spLocks noChangeArrowheads="1"/>
        </xdr:cNvSpPr>
      </xdr:nvSpPr>
      <xdr:spPr>
        <a:xfrm>
          <a:off x="276225" y="926782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647700</xdr:colOff>
      <xdr:row>46</xdr:row>
      <xdr:rowOff>104775</xdr:rowOff>
    </xdr:from>
    <xdr:ext cx="200025" cy="333375"/>
    <xdr:sp fLocksText="0">
      <xdr:nvSpPr>
        <xdr:cNvPr id="4" name="TextovéPole 4"/>
        <xdr:cNvSpPr txBox="1">
          <a:spLocks noChangeArrowheads="1"/>
        </xdr:cNvSpPr>
      </xdr:nvSpPr>
      <xdr:spPr>
        <a:xfrm>
          <a:off x="6429375" y="127444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104775</xdr:rowOff>
    </xdr:from>
    <xdr:ext cx="200025" cy="333375"/>
    <xdr:sp fLocksText="0">
      <xdr:nvSpPr>
        <xdr:cNvPr id="5" name="TextovéPole 5"/>
        <xdr:cNvSpPr txBox="1">
          <a:spLocks noChangeArrowheads="1"/>
        </xdr:cNvSpPr>
      </xdr:nvSpPr>
      <xdr:spPr>
        <a:xfrm>
          <a:off x="4705350" y="127444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90500" cy="333375"/>
    <xdr:sp fLocksText="0">
      <xdr:nvSpPr>
        <xdr:cNvPr id="6" name="TextovéPole 6"/>
        <xdr:cNvSpPr txBox="1">
          <a:spLocks noChangeArrowheads="1"/>
        </xdr:cNvSpPr>
      </xdr:nvSpPr>
      <xdr:spPr>
        <a:xfrm>
          <a:off x="9629775" y="12639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647700</xdr:colOff>
      <xdr:row>46</xdr:row>
      <xdr:rowOff>0</xdr:rowOff>
    </xdr:from>
    <xdr:ext cx="200025" cy="333375"/>
    <xdr:sp fLocksText="0">
      <xdr:nvSpPr>
        <xdr:cNvPr id="7" name="TextovéPole 7"/>
        <xdr:cNvSpPr txBox="1">
          <a:spLocks noChangeArrowheads="1"/>
        </xdr:cNvSpPr>
      </xdr:nvSpPr>
      <xdr:spPr>
        <a:xfrm>
          <a:off x="6429375" y="126396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200025" cy="333375"/>
    <xdr:sp fLocksText="0">
      <xdr:nvSpPr>
        <xdr:cNvPr id="8" name="TextovéPole 8"/>
        <xdr:cNvSpPr txBox="1">
          <a:spLocks noChangeArrowheads="1"/>
        </xdr:cNvSpPr>
      </xdr:nvSpPr>
      <xdr:spPr>
        <a:xfrm>
          <a:off x="4705350" y="126396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45</xdr:row>
      <xdr:rowOff>104775</xdr:rowOff>
    </xdr:from>
    <xdr:ext cx="190500" cy="333375"/>
    <xdr:sp fLocksText="0">
      <xdr:nvSpPr>
        <xdr:cNvPr id="9" name="TextovéPole 9"/>
        <xdr:cNvSpPr txBox="1">
          <a:spLocks noChangeArrowheads="1"/>
        </xdr:cNvSpPr>
      </xdr:nvSpPr>
      <xdr:spPr>
        <a:xfrm>
          <a:off x="9629775" y="125539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647700</xdr:colOff>
      <xdr:row>45</xdr:row>
      <xdr:rowOff>104775</xdr:rowOff>
    </xdr:from>
    <xdr:ext cx="200025" cy="333375"/>
    <xdr:sp fLocksText="0">
      <xdr:nvSpPr>
        <xdr:cNvPr id="10" name="TextovéPole 10"/>
        <xdr:cNvSpPr txBox="1">
          <a:spLocks noChangeArrowheads="1"/>
        </xdr:cNvSpPr>
      </xdr:nvSpPr>
      <xdr:spPr>
        <a:xfrm>
          <a:off x="6429375" y="125539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104775</xdr:rowOff>
    </xdr:from>
    <xdr:ext cx="200025" cy="333375"/>
    <xdr:sp fLocksText="0">
      <xdr:nvSpPr>
        <xdr:cNvPr id="11" name="TextovéPole 11"/>
        <xdr:cNvSpPr txBox="1">
          <a:spLocks noChangeArrowheads="1"/>
        </xdr:cNvSpPr>
      </xdr:nvSpPr>
      <xdr:spPr>
        <a:xfrm>
          <a:off x="4705350" y="125539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90500" cy="333375"/>
    <xdr:sp fLocksText="0">
      <xdr:nvSpPr>
        <xdr:cNvPr id="12" name="TextovéPole 12"/>
        <xdr:cNvSpPr txBox="1">
          <a:spLocks noChangeArrowheads="1"/>
        </xdr:cNvSpPr>
      </xdr:nvSpPr>
      <xdr:spPr>
        <a:xfrm>
          <a:off x="9629775" y="19116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44</xdr:row>
      <xdr:rowOff>104775</xdr:rowOff>
    </xdr:from>
    <xdr:ext cx="190500" cy="333375"/>
    <xdr:sp fLocksText="0">
      <xdr:nvSpPr>
        <xdr:cNvPr id="13" name="TextovéPole 13"/>
        <xdr:cNvSpPr txBox="1">
          <a:spLocks noChangeArrowheads="1"/>
        </xdr:cNvSpPr>
      </xdr:nvSpPr>
      <xdr:spPr>
        <a:xfrm>
          <a:off x="9629775" y="123634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647700</xdr:colOff>
      <xdr:row>44</xdr:row>
      <xdr:rowOff>104775</xdr:rowOff>
    </xdr:from>
    <xdr:ext cx="200025" cy="333375"/>
    <xdr:sp fLocksText="0">
      <xdr:nvSpPr>
        <xdr:cNvPr id="14" name="TextovéPole 14"/>
        <xdr:cNvSpPr txBox="1">
          <a:spLocks noChangeArrowheads="1"/>
        </xdr:cNvSpPr>
      </xdr:nvSpPr>
      <xdr:spPr>
        <a:xfrm>
          <a:off x="6429375" y="123634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104775</xdr:rowOff>
    </xdr:from>
    <xdr:ext cx="200025" cy="333375"/>
    <xdr:sp fLocksText="0">
      <xdr:nvSpPr>
        <xdr:cNvPr id="15" name="TextovéPole 15"/>
        <xdr:cNvSpPr txBox="1">
          <a:spLocks noChangeArrowheads="1"/>
        </xdr:cNvSpPr>
      </xdr:nvSpPr>
      <xdr:spPr>
        <a:xfrm>
          <a:off x="4705350" y="12363450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90500" cy="333375"/>
    <xdr:sp fLocksText="0">
      <xdr:nvSpPr>
        <xdr:cNvPr id="16" name="TextovéPole 16"/>
        <xdr:cNvSpPr txBox="1">
          <a:spLocks noChangeArrowheads="1"/>
        </xdr:cNvSpPr>
      </xdr:nvSpPr>
      <xdr:spPr>
        <a:xfrm>
          <a:off x="9629775" y="1911667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657225</xdr:colOff>
      <xdr:row>73</xdr:row>
      <xdr:rowOff>0</xdr:rowOff>
    </xdr:from>
    <xdr:ext cx="200025" cy="333375"/>
    <xdr:sp fLocksText="0">
      <xdr:nvSpPr>
        <xdr:cNvPr id="17" name="TextovéPole 17"/>
        <xdr:cNvSpPr txBox="1">
          <a:spLocks noChangeArrowheads="1"/>
        </xdr:cNvSpPr>
      </xdr:nvSpPr>
      <xdr:spPr>
        <a:xfrm>
          <a:off x="7734300" y="1892617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CC"/>
  </sheetPr>
  <dimension ref="A1:R174"/>
  <sheetViews>
    <sheetView tabSelected="1" zoomScale="90" zoomScaleNormal="90" workbookViewId="0" topLeftCell="A2">
      <selection activeCell="B54" sqref="B54"/>
    </sheetView>
  </sheetViews>
  <sheetFormatPr defaultColWidth="9.140625" defaultRowHeight="15"/>
  <cols>
    <col min="1" max="1" width="4.140625" style="46" customWidth="1"/>
    <col min="2" max="2" width="36.7109375" style="102" customWidth="1"/>
    <col min="3" max="3" width="10.28125" style="138" customWidth="1"/>
    <col min="4" max="5" width="9.7109375" style="102" customWidth="1"/>
    <col min="6" max="6" width="9.00390625" style="102" hidden="1" customWidth="1"/>
    <col min="7" max="7" width="6.421875" style="102" customWidth="1"/>
    <col min="8" max="8" width="9.57421875" style="102" hidden="1" customWidth="1"/>
    <col min="9" max="10" width="9.7109375" style="102" customWidth="1"/>
    <col min="11" max="11" width="9.7109375" style="42" customWidth="1"/>
    <col min="12" max="12" width="10.28125" style="43" hidden="1" customWidth="1"/>
    <col min="13" max="13" width="9.8515625" style="44" customWidth="1"/>
    <col min="14" max="14" width="18.140625" style="102" customWidth="1"/>
    <col min="15" max="15" width="10.28125" style="45" customWidth="1"/>
    <col min="16" max="16" width="12.140625" style="5" hidden="1" customWidth="1"/>
    <col min="17" max="17" width="29.57421875" style="102" hidden="1" customWidth="1"/>
    <col min="18" max="16384" width="9.140625" style="102" customWidth="1"/>
  </cols>
  <sheetData>
    <row r="1" spans="1:16" ht="19.5" hidden="1" thickBot="1">
      <c r="A1" s="1" t="s">
        <v>366</v>
      </c>
      <c r="B1" s="1" t="s">
        <v>367</v>
      </c>
      <c r="C1" s="136" t="s">
        <v>368</v>
      </c>
      <c r="D1" s="1" t="s">
        <v>369</v>
      </c>
      <c r="E1" s="1" t="s">
        <v>370</v>
      </c>
      <c r="F1" s="1"/>
      <c r="G1" s="1" t="s">
        <v>371</v>
      </c>
      <c r="H1" s="1"/>
      <c r="I1" s="1" t="s">
        <v>372</v>
      </c>
      <c r="J1" s="1" t="s">
        <v>373</v>
      </c>
      <c r="K1" s="1" t="s">
        <v>374</v>
      </c>
      <c r="L1" s="1"/>
      <c r="M1" s="1" t="s">
        <v>375</v>
      </c>
      <c r="N1" s="1" t="s">
        <v>376</v>
      </c>
      <c r="O1" s="2" t="s">
        <v>377</v>
      </c>
      <c r="P1" s="3"/>
    </row>
    <row r="2" spans="1:17" ht="33" customHeight="1" thickBot="1">
      <c r="A2" s="252" t="s">
        <v>389</v>
      </c>
      <c r="B2" s="254" t="s">
        <v>0</v>
      </c>
      <c r="C2" s="256" t="s">
        <v>1</v>
      </c>
      <c r="D2" s="258" t="s">
        <v>2</v>
      </c>
      <c r="E2" s="259"/>
      <c r="F2" s="259"/>
      <c r="G2" s="260"/>
      <c r="H2" s="261" t="s">
        <v>3</v>
      </c>
      <c r="I2" s="262"/>
      <c r="J2" s="262"/>
      <c r="K2" s="263"/>
      <c r="L2" s="264" t="s">
        <v>4</v>
      </c>
      <c r="M2" s="240" t="s">
        <v>5</v>
      </c>
      <c r="N2" s="242" t="s">
        <v>6</v>
      </c>
      <c r="O2" s="244" t="s">
        <v>378</v>
      </c>
      <c r="P2" s="246" t="s">
        <v>7</v>
      </c>
      <c r="Q2" s="247" t="s">
        <v>8</v>
      </c>
    </row>
    <row r="3" spans="1:17" ht="45.75" customHeight="1" thickBot="1">
      <c r="A3" s="253"/>
      <c r="B3" s="255"/>
      <c r="C3" s="257"/>
      <c r="D3" s="125" t="s">
        <v>9</v>
      </c>
      <c r="E3" s="126" t="s">
        <v>10</v>
      </c>
      <c r="F3" s="127">
        <v>2010</v>
      </c>
      <c r="G3" s="4" t="s">
        <v>11</v>
      </c>
      <c r="H3" s="128">
        <v>2011</v>
      </c>
      <c r="I3" s="129">
        <v>2012</v>
      </c>
      <c r="J3" s="130">
        <v>2013</v>
      </c>
      <c r="K3" s="104">
        <v>2014</v>
      </c>
      <c r="L3" s="265"/>
      <c r="M3" s="241"/>
      <c r="N3" s="243"/>
      <c r="O3" s="245"/>
      <c r="P3" s="246"/>
      <c r="Q3" s="247"/>
    </row>
    <row r="4" spans="1:16" s="32" customFormat="1" ht="15" customHeight="1" thickTop="1">
      <c r="A4" s="108">
        <v>1</v>
      </c>
      <c r="B4" s="153" t="s">
        <v>12</v>
      </c>
      <c r="C4" s="154" t="s">
        <v>13</v>
      </c>
      <c r="D4" s="109">
        <v>45000</v>
      </c>
      <c r="E4" s="109"/>
      <c r="F4" s="109">
        <v>10000</v>
      </c>
      <c r="G4" s="155"/>
      <c r="H4" s="109">
        <v>10000</v>
      </c>
      <c r="I4" s="109">
        <v>10000</v>
      </c>
      <c r="J4" s="109">
        <v>0</v>
      </c>
      <c r="K4" s="156">
        <v>0</v>
      </c>
      <c r="L4" s="157"/>
      <c r="M4" s="157">
        <v>10000</v>
      </c>
      <c r="N4" s="158" t="s">
        <v>14</v>
      </c>
      <c r="O4" s="159" t="s">
        <v>15</v>
      </c>
      <c r="P4" s="14">
        <f>L4+M4</f>
        <v>10000</v>
      </c>
    </row>
    <row r="5" spans="1:16" s="32" customFormat="1" ht="15" customHeight="1">
      <c r="A5" s="110">
        <v>2</v>
      </c>
      <c r="B5" s="123" t="s">
        <v>16</v>
      </c>
      <c r="C5" s="9" t="s">
        <v>17</v>
      </c>
      <c r="D5" s="111">
        <v>200000</v>
      </c>
      <c r="E5" s="111"/>
      <c r="F5" s="111">
        <v>25000</v>
      </c>
      <c r="G5" s="160"/>
      <c r="H5" s="111">
        <v>30000</v>
      </c>
      <c r="I5" s="111">
        <v>25000</v>
      </c>
      <c r="J5" s="111">
        <v>65000</v>
      </c>
      <c r="K5" s="113">
        <v>60000</v>
      </c>
      <c r="L5" s="114">
        <v>35000</v>
      </c>
      <c r="M5" s="114">
        <v>25000</v>
      </c>
      <c r="N5" s="17" t="s">
        <v>14</v>
      </c>
      <c r="O5" s="159" t="s">
        <v>15</v>
      </c>
      <c r="P5" s="18">
        <f aca="true" t="shared" si="0" ref="P5:P72">L5+M5</f>
        <v>60000</v>
      </c>
    </row>
    <row r="6" spans="1:16" s="32" customFormat="1" ht="24">
      <c r="A6" s="110">
        <v>3</v>
      </c>
      <c r="B6" s="17" t="s">
        <v>18</v>
      </c>
      <c r="C6" s="9" t="s">
        <v>19</v>
      </c>
      <c r="D6" s="111">
        <v>2200000</v>
      </c>
      <c r="E6" s="111"/>
      <c r="F6" s="111">
        <v>1500000</v>
      </c>
      <c r="G6" s="121">
        <v>30</v>
      </c>
      <c r="H6" s="111">
        <v>1330000</v>
      </c>
      <c r="I6" s="111">
        <v>1330000</v>
      </c>
      <c r="J6" s="111">
        <v>1330000</v>
      </c>
      <c r="K6" s="113">
        <v>1200000</v>
      </c>
      <c r="L6" s="114">
        <v>1080000</v>
      </c>
      <c r="M6" s="161">
        <v>120000</v>
      </c>
      <c r="N6" s="17" t="s">
        <v>20</v>
      </c>
      <c r="O6" s="159" t="s">
        <v>388</v>
      </c>
      <c r="P6" s="162">
        <f t="shared" si="0"/>
        <v>1200000</v>
      </c>
    </row>
    <row r="7" spans="1:17" s="32" customFormat="1" ht="24">
      <c r="A7" s="110">
        <v>4</v>
      </c>
      <c r="B7" s="17" t="s">
        <v>387</v>
      </c>
      <c r="C7" s="9" t="s">
        <v>21</v>
      </c>
      <c r="D7" s="113">
        <v>35000</v>
      </c>
      <c r="E7" s="113"/>
      <c r="F7" s="113">
        <v>10000</v>
      </c>
      <c r="G7" s="160"/>
      <c r="H7" s="113">
        <v>10000</v>
      </c>
      <c r="I7" s="113">
        <v>35000</v>
      </c>
      <c r="J7" s="113">
        <v>10000</v>
      </c>
      <c r="K7" s="113">
        <v>35000</v>
      </c>
      <c r="L7" s="114"/>
      <c r="M7" s="114">
        <v>10000</v>
      </c>
      <c r="N7" s="143" t="s">
        <v>393</v>
      </c>
      <c r="O7" s="159" t="s">
        <v>15</v>
      </c>
      <c r="P7" s="18">
        <f t="shared" si="0"/>
        <v>10000</v>
      </c>
      <c r="Q7" s="105" t="s">
        <v>22</v>
      </c>
    </row>
    <row r="8" spans="1:17" s="32" customFormat="1" ht="60">
      <c r="A8" s="110">
        <v>5</v>
      </c>
      <c r="B8" s="17" t="s">
        <v>382</v>
      </c>
      <c r="C8" s="9" t="s">
        <v>21</v>
      </c>
      <c r="D8" s="113">
        <v>14000</v>
      </c>
      <c r="E8" s="113"/>
      <c r="F8" s="113">
        <v>10000</v>
      </c>
      <c r="G8" s="160"/>
      <c r="H8" s="113">
        <v>10000</v>
      </c>
      <c r="I8" s="113">
        <v>0</v>
      </c>
      <c r="J8" s="113">
        <v>0</v>
      </c>
      <c r="K8" s="113">
        <v>0</v>
      </c>
      <c r="L8" s="114"/>
      <c r="M8" s="114">
        <v>0</v>
      </c>
      <c r="N8" s="143" t="s">
        <v>23</v>
      </c>
      <c r="O8" s="159" t="s">
        <v>15</v>
      </c>
      <c r="P8" s="18">
        <f t="shared" si="0"/>
        <v>0</v>
      </c>
      <c r="Q8" s="105" t="s">
        <v>22</v>
      </c>
    </row>
    <row r="9" spans="1:16" s="32" customFormat="1" ht="24">
      <c r="A9" s="110">
        <v>6</v>
      </c>
      <c r="B9" s="17" t="s">
        <v>24</v>
      </c>
      <c r="C9" s="9" t="s">
        <v>25</v>
      </c>
      <c r="D9" s="111"/>
      <c r="E9" s="111">
        <v>20000</v>
      </c>
      <c r="F9" s="111">
        <v>5000</v>
      </c>
      <c r="G9" s="121"/>
      <c r="H9" s="111">
        <v>10000</v>
      </c>
      <c r="I9" s="111">
        <v>10000</v>
      </c>
      <c r="J9" s="111">
        <v>10000</v>
      </c>
      <c r="K9" s="113">
        <v>20000</v>
      </c>
      <c r="L9" s="114"/>
      <c r="M9" s="114">
        <v>10000</v>
      </c>
      <c r="N9" s="17" t="s">
        <v>26</v>
      </c>
      <c r="O9" s="159" t="s">
        <v>15</v>
      </c>
      <c r="P9" s="18">
        <f t="shared" si="0"/>
        <v>10000</v>
      </c>
    </row>
    <row r="10" spans="1:16" s="32" customFormat="1" ht="24">
      <c r="A10" s="110">
        <v>7</v>
      </c>
      <c r="B10" s="17" t="s">
        <v>24</v>
      </c>
      <c r="C10" s="9" t="s">
        <v>25</v>
      </c>
      <c r="D10" s="111"/>
      <c r="E10" s="111">
        <v>20000</v>
      </c>
      <c r="F10" s="111">
        <v>8000</v>
      </c>
      <c r="G10" s="121"/>
      <c r="H10" s="111">
        <v>8000</v>
      </c>
      <c r="I10" s="111">
        <v>5000</v>
      </c>
      <c r="J10" s="111">
        <v>5000</v>
      </c>
      <c r="K10" s="113">
        <v>10000</v>
      </c>
      <c r="L10" s="114"/>
      <c r="M10" s="114">
        <v>10000</v>
      </c>
      <c r="N10" s="17" t="s">
        <v>27</v>
      </c>
      <c r="O10" s="159" t="s">
        <v>15</v>
      </c>
      <c r="P10" s="18">
        <f t="shared" si="0"/>
        <v>10000</v>
      </c>
    </row>
    <row r="11" spans="1:17" s="32" customFormat="1" ht="24">
      <c r="A11" s="110">
        <v>8</v>
      </c>
      <c r="B11" s="17" t="s">
        <v>28</v>
      </c>
      <c r="C11" s="9" t="s">
        <v>29</v>
      </c>
      <c r="D11" s="111"/>
      <c r="E11" s="111">
        <v>80000</v>
      </c>
      <c r="F11" s="111">
        <v>0</v>
      </c>
      <c r="G11" s="121"/>
      <c r="H11" s="111">
        <v>35000</v>
      </c>
      <c r="I11" s="111">
        <v>40000</v>
      </c>
      <c r="J11" s="111">
        <v>40000</v>
      </c>
      <c r="K11" s="113">
        <v>40000</v>
      </c>
      <c r="L11" s="114"/>
      <c r="M11" s="114">
        <v>40000</v>
      </c>
      <c r="N11" s="17" t="s">
        <v>30</v>
      </c>
      <c r="O11" s="159" t="s">
        <v>15</v>
      </c>
      <c r="P11" s="14">
        <f t="shared" si="0"/>
        <v>40000</v>
      </c>
      <c r="Q11" s="32" t="s">
        <v>31</v>
      </c>
    </row>
    <row r="12" spans="1:16" s="32" customFormat="1" ht="15" customHeight="1">
      <c r="A12" s="110">
        <v>9</v>
      </c>
      <c r="B12" s="17" t="s">
        <v>32</v>
      </c>
      <c r="C12" s="9" t="s">
        <v>33</v>
      </c>
      <c r="D12" s="111"/>
      <c r="E12" s="111">
        <v>100000</v>
      </c>
      <c r="F12" s="111">
        <v>100000</v>
      </c>
      <c r="G12" s="160"/>
      <c r="H12" s="111">
        <v>90000</v>
      </c>
      <c r="I12" s="111">
        <v>90000</v>
      </c>
      <c r="J12" s="111">
        <v>90000</v>
      </c>
      <c r="K12" s="113">
        <v>80000</v>
      </c>
      <c r="L12" s="114">
        <v>72000</v>
      </c>
      <c r="M12" s="161">
        <v>8000</v>
      </c>
      <c r="N12" s="17" t="s">
        <v>34</v>
      </c>
      <c r="O12" s="159" t="s">
        <v>15</v>
      </c>
      <c r="P12" s="162">
        <f t="shared" si="0"/>
        <v>80000</v>
      </c>
    </row>
    <row r="13" spans="1:16" s="32" customFormat="1" ht="24">
      <c r="A13" s="110">
        <v>10</v>
      </c>
      <c r="B13" s="17" t="s">
        <v>35</v>
      </c>
      <c r="C13" s="9" t="s">
        <v>36</v>
      </c>
      <c r="D13" s="111">
        <v>2600000</v>
      </c>
      <c r="E13" s="111"/>
      <c r="F13" s="111">
        <v>2000000</v>
      </c>
      <c r="G13" s="112">
        <v>50</v>
      </c>
      <c r="H13" s="111">
        <v>2440000</v>
      </c>
      <c r="I13" s="111">
        <v>2440000</v>
      </c>
      <c r="J13" s="111">
        <v>2990000</v>
      </c>
      <c r="K13" s="113">
        <v>2200000</v>
      </c>
      <c r="L13" s="114">
        <v>1980000</v>
      </c>
      <c r="M13" s="161">
        <v>0</v>
      </c>
      <c r="N13" s="17" t="s">
        <v>20</v>
      </c>
      <c r="O13" s="159" t="s">
        <v>15</v>
      </c>
      <c r="P13" s="162">
        <f t="shared" si="0"/>
        <v>1980000</v>
      </c>
    </row>
    <row r="14" spans="1:17" s="32" customFormat="1" ht="24">
      <c r="A14" s="110">
        <v>11</v>
      </c>
      <c r="B14" s="17" t="s">
        <v>35</v>
      </c>
      <c r="C14" s="9" t="s">
        <v>36</v>
      </c>
      <c r="D14" s="111">
        <v>1000000</v>
      </c>
      <c r="E14" s="111"/>
      <c r="F14" s="111">
        <v>2000000</v>
      </c>
      <c r="G14" s="112">
        <v>50</v>
      </c>
      <c r="H14" s="111">
        <v>2440000</v>
      </c>
      <c r="I14" s="111">
        <v>0</v>
      </c>
      <c r="J14" s="111">
        <v>0</v>
      </c>
      <c r="K14" s="113">
        <v>750000</v>
      </c>
      <c r="L14" s="114"/>
      <c r="M14" s="114">
        <v>350000</v>
      </c>
      <c r="N14" s="17" t="s">
        <v>37</v>
      </c>
      <c r="O14" s="159" t="s">
        <v>15</v>
      </c>
      <c r="P14" s="14">
        <f t="shared" si="0"/>
        <v>350000</v>
      </c>
      <c r="Q14" s="163" t="s">
        <v>38</v>
      </c>
    </row>
    <row r="15" spans="1:17" s="32" customFormat="1" ht="24">
      <c r="A15" s="110">
        <v>12</v>
      </c>
      <c r="B15" s="123" t="s">
        <v>39</v>
      </c>
      <c r="C15" s="9" t="s">
        <v>40</v>
      </c>
      <c r="D15" s="111"/>
      <c r="E15" s="111">
        <v>405000</v>
      </c>
      <c r="F15" s="111">
        <v>2000000</v>
      </c>
      <c r="G15" s="164"/>
      <c r="H15" s="111">
        <v>0</v>
      </c>
      <c r="I15" s="111">
        <v>0</v>
      </c>
      <c r="J15" s="111">
        <v>0</v>
      </c>
      <c r="K15" s="111">
        <v>0</v>
      </c>
      <c r="L15" s="114">
        <v>0</v>
      </c>
      <c r="M15" s="124">
        <v>50000</v>
      </c>
      <c r="N15" s="17" t="s">
        <v>41</v>
      </c>
      <c r="O15" s="159" t="s">
        <v>15</v>
      </c>
      <c r="P15" s="18">
        <f t="shared" si="0"/>
        <v>50000</v>
      </c>
      <c r="Q15" s="165" t="s">
        <v>42</v>
      </c>
    </row>
    <row r="16" spans="1:17" s="32" customFormat="1" ht="24">
      <c r="A16" s="110">
        <v>15</v>
      </c>
      <c r="B16" s="123" t="s">
        <v>43</v>
      </c>
      <c r="C16" s="9" t="s">
        <v>44</v>
      </c>
      <c r="D16" s="111"/>
      <c r="E16" s="111">
        <v>20000</v>
      </c>
      <c r="F16" s="111">
        <v>0</v>
      </c>
      <c r="G16" s="112"/>
      <c r="H16" s="111">
        <v>0</v>
      </c>
      <c r="I16" s="111">
        <v>0</v>
      </c>
      <c r="J16" s="111">
        <v>20000</v>
      </c>
      <c r="K16" s="113">
        <v>0</v>
      </c>
      <c r="L16" s="114">
        <v>0</v>
      </c>
      <c r="M16" s="114">
        <v>0</v>
      </c>
      <c r="N16" s="17" t="s">
        <v>45</v>
      </c>
      <c r="O16" s="159" t="s">
        <v>15</v>
      </c>
      <c r="P16" s="18">
        <f t="shared" si="0"/>
        <v>0</v>
      </c>
      <c r="Q16" s="105"/>
    </row>
    <row r="17" spans="1:17" s="32" customFormat="1" ht="24">
      <c r="A17" s="110">
        <v>16</v>
      </c>
      <c r="B17" s="123" t="s">
        <v>43</v>
      </c>
      <c r="C17" s="9" t="s">
        <v>44</v>
      </c>
      <c r="D17" s="111"/>
      <c r="E17" s="111">
        <v>160000</v>
      </c>
      <c r="F17" s="111">
        <v>0</v>
      </c>
      <c r="G17" s="112">
        <v>50</v>
      </c>
      <c r="H17" s="111">
        <v>0</v>
      </c>
      <c r="I17" s="111"/>
      <c r="J17" s="111"/>
      <c r="K17" s="113"/>
      <c r="L17" s="114"/>
      <c r="M17" s="114">
        <v>100000</v>
      </c>
      <c r="N17" s="17" t="s">
        <v>46</v>
      </c>
      <c r="O17" s="159" t="s">
        <v>15</v>
      </c>
      <c r="P17" s="18">
        <f t="shared" si="0"/>
        <v>100000</v>
      </c>
      <c r="Q17" s="105"/>
    </row>
    <row r="18" spans="1:16" s="32" customFormat="1" ht="15" customHeight="1">
      <c r="A18" s="115">
        <v>17</v>
      </c>
      <c r="B18" s="123" t="s">
        <v>43</v>
      </c>
      <c r="C18" s="9" t="s">
        <v>44</v>
      </c>
      <c r="D18" s="111">
        <v>45000</v>
      </c>
      <c r="E18" s="111"/>
      <c r="F18" s="111">
        <v>0</v>
      </c>
      <c r="G18" s="112">
        <v>50</v>
      </c>
      <c r="H18" s="111">
        <v>0</v>
      </c>
      <c r="I18" s="111">
        <v>0</v>
      </c>
      <c r="J18" s="111">
        <v>0</v>
      </c>
      <c r="K18" s="113">
        <v>20000</v>
      </c>
      <c r="L18" s="114">
        <v>10000</v>
      </c>
      <c r="M18" s="114">
        <v>10000</v>
      </c>
      <c r="N18" s="17" t="s">
        <v>14</v>
      </c>
      <c r="O18" s="159" t="s">
        <v>15</v>
      </c>
      <c r="P18" s="14">
        <f t="shared" si="0"/>
        <v>20000</v>
      </c>
    </row>
    <row r="19" spans="1:16" s="32" customFormat="1" ht="15" customHeight="1">
      <c r="A19" s="110">
        <v>18</v>
      </c>
      <c r="B19" s="123" t="s">
        <v>47</v>
      </c>
      <c r="C19" s="9" t="s">
        <v>48</v>
      </c>
      <c r="D19" s="111">
        <v>50000</v>
      </c>
      <c r="E19" s="111"/>
      <c r="F19" s="111">
        <v>20000</v>
      </c>
      <c r="G19" s="160"/>
      <c r="H19" s="111">
        <v>40000</v>
      </c>
      <c r="I19" s="111">
        <v>30000</v>
      </c>
      <c r="J19" s="111">
        <v>55000</v>
      </c>
      <c r="K19" s="113">
        <v>30000</v>
      </c>
      <c r="L19" s="114">
        <v>15000</v>
      </c>
      <c r="M19" s="114">
        <v>30000</v>
      </c>
      <c r="N19" s="17" t="s">
        <v>14</v>
      </c>
      <c r="O19" s="159" t="s">
        <v>15</v>
      </c>
      <c r="P19" s="14">
        <f t="shared" si="0"/>
        <v>45000</v>
      </c>
    </row>
    <row r="20" spans="1:16" s="32" customFormat="1" ht="15" customHeight="1">
      <c r="A20" s="110">
        <v>19</v>
      </c>
      <c r="B20" s="123" t="s">
        <v>49</v>
      </c>
      <c r="C20" s="9" t="s">
        <v>50</v>
      </c>
      <c r="D20" s="111">
        <v>10000</v>
      </c>
      <c r="E20" s="111"/>
      <c r="F20" s="111">
        <v>20000</v>
      </c>
      <c r="G20" s="160"/>
      <c r="H20" s="111">
        <v>0</v>
      </c>
      <c r="I20" s="111">
        <v>0</v>
      </c>
      <c r="J20" s="111">
        <v>0</v>
      </c>
      <c r="K20" s="113">
        <v>0</v>
      </c>
      <c r="L20" s="114"/>
      <c r="M20" s="114">
        <v>0</v>
      </c>
      <c r="N20" s="17" t="s">
        <v>14</v>
      </c>
      <c r="O20" s="159" t="s">
        <v>15</v>
      </c>
      <c r="P20" s="18">
        <f t="shared" si="0"/>
        <v>0</v>
      </c>
    </row>
    <row r="21" spans="1:16" s="32" customFormat="1" ht="15" customHeight="1">
      <c r="A21" s="110">
        <v>20</v>
      </c>
      <c r="B21" s="123" t="s">
        <v>49</v>
      </c>
      <c r="C21" s="9" t="s">
        <v>50</v>
      </c>
      <c r="D21" s="111"/>
      <c r="E21" s="111">
        <v>20000</v>
      </c>
      <c r="F21" s="111">
        <v>20000</v>
      </c>
      <c r="G21" s="160"/>
      <c r="H21" s="111">
        <v>0</v>
      </c>
      <c r="I21" s="111">
        <v>0</v>
      </c>
      <c r="J21" s="111">
        <v>0</v>
      </c>
      <c r="K21" s="113">
        <v>0</v>
      </c>
      <c r="L21" s="114"/>
      <c r="M21" s="114">
        <v>0</v>
      </c>
      <c r="N21" s="17" t="s">
        <v>51</v>
      </c>
      <c r="O21" s="159" t="s">
        <v>15</v>
      </c>
      <c r="P21" s="18">
        <f t="shared" si="0"/>
        <v>0</v>
      </c>
    </row>
    <row r="22" spans="1:17" s="32" customFormat="1" ht="24">
      <c r="A22" s="110">
        <v>21</v>
      </c>
      <c r="B22" s="123" t="s">
        <v>52</v>
      </c>
      <c r="C22" s="9" t="s">
        <v>53</v>
      </c>
      <c r="D22" s="111"/>
      <c r="E22" s="111">
        <v>240000</v>
      </c>
      <c r="F22" s="111">
        <v>0</v>
      </c>
      <c r="G22" s="121">
        <v>30</v>
      </c>
      <c r="H22" s="111">
        <v>0</v>
      </c>
      <c r="I22" s="111">
        <v>0</v>
      </c>
      <c r="J22" s="111">
        <v>176000</v>
      </c>
      <c r="K22" s="113">
        <v>176000</v>
      </c>
      <c r="L22" s="114"/>
      <c r="M22" s="114">
        <v>150000</v>
      </c>
      <c r="N22" s="17" t="s">
        <v>54</v>
      </c>
      <c r="O22" s="159" t="s">
        <v>15</v>
      </c>
      <c r="P22" s="14">
        <f t="shared" si="0"/>
        <v>150000</v>
      </c>
      <c r="Q22" s="105" t="s">
        <v>55</v>
      </c>
    </row>
    <row r="23" spans="1:16" s="32" customFormat="1" ht="48">
      <c r="A23" s="110">
        <v>22</v>
      </c>
      <c r="B23" s="123" t="s">
        <v>56</v>
      </c>
      <c r="C23" s="9" t="s">
        <v>57</v>
      </c>
      <c r="D23" s="111">
        <v>800000</v>
      </c>
      <c r="E23" s="111"/>
      <c r="F23" s="111">
        <v>246000</v>
      </c>
      <c r="G23" s="121"/>
      <c r="H23" s="111">
        <v>285000</v>
      </c>
      <c r="I23" s="111">
        <v>310000</v>
      </c>
      <c r="J23" s="111">
        <v>560000</v>
      </c>
      <c r="K23" s="113">
        <v>500000</v>
      </c>
      <c r="L23" s="114">
        <v>250000</v>
      </c>
      <c r="M23" s="114">
        <v>350000</v>
      </c>
      <c r="N23" s="17" t="s">
        <v>390</v>
      </c>
      <c r="O23" s="159" t="s">
        <v>15</v>
      </c>
      <c r="P23" s="14">
        <f t="shared" si="0"/>
        <v>600000</v>
      </c>
    </row>
    <row r="24" spans="1:16" s="32" customFormat="1" ht="24">
      <c r="A24" s="110">
        <v>23</v>
      </c>
      <c r="B24" s="123" t="s">
        <v>56</v>
      </c>
      <c r="C24" s="9" t="s">
        <v>57</v>
      </c>
      <c r="D24" s="111"/>
      <c r="E24" s="111">
        <v>50000</v>
      </c>
      <c r="F24" s="111">
        <v>0</v>
      </c>
      <c r="G24" s="160"/>
      <c r="H24" s="111">
        <v>0</v>
      </c>
      <c r="I24" s="111">
        <v>0</v>
      </c>
      <c r="J24" s="111">
        <v>0</v>
      </c>
      <c r="K24" s="113">
        <v>0</v>
      </c>
      <c r="L24" s="114"/>
      <c r="M24" s="114">
        <v>50000</v>
      </c>
      <c r="N24" s="17" t="s">
        <v>58</v>
      </c>
      <c r="O24" s="159" t="s">
        <v>15</v>
      </c>
      <c r="P24" s="14">
        <f t="shared" si="0"/>
        <v>50000</v>
      </c>
    </row>
    <row r="25" spans="1:16" s="32" customFormat="1" ht="15" customHeight="1">
      <c r="A25" s="110">
        <v>24</v>
      </c>
      <c r="B25" s="123" t="s">
        <v>56</v>
      </c>
      <c r="C25" s="9" t="s">
        <v>57</v>
      </c>
      <c r="D25" s="111"/>
      <c r="E25" s="111">
        <v>20000</v>
      </c>
      <c r="F25" s="111">
        <v>0</v>
      </c>
      <c r="G25" s="160"/>
      <c r="H25" s="111">
        <v>0</v>
      </c>
      <c r="I25" s="111">
        <v>0</v>
      </c>
      <c r="J25" s="111">
        <v>0</v>
      </c>
      <c r="K25" s="113">
        <v>0</v>
      </c>
      <c r="L25" s="114">
        <v>0</v>
      </c>
      <c r="M25" s="114">
        <v>0</v>
      </c>
      <c r="N25" s="17" t="s">
        <v>59</v>
      </c>
      <c r="O25" s="159" t="s">
        <v>15</v>
      </c>
      <c r="P25" s="14">
        <f t="shared" si="0"/>
        <v>0</v>
      </c>
    </row>
    <row r="26" spans="1:17" s="32" customFormat="1" ht="18.75" hidden="1">
      <c r="A26" s="110">
        <v>25</v>
      </c>
      <c r="B26" s="123" t="s">
        <v>60</v>
      </c>
      <c r="C26" s="9" t="s">
        <v>61</v>
      </c>
      <c r="D26" s="111">
        <v>20000</v>
      </c>
      <c r="E26" s="111"/>
      <c r="F26" s="111">
        <v>0</v>
      </c>
      <c r="G26" s="121"/>
      <c r="H26" s="111">
        <v>0</v>
      </c>
      <c r="I26" s="111">
        <v>10000</v>
      </c>
      <c r="J26" s="111">
        <v>30000</v>
      </c>
      <c r="K26" s="113">
        <v>25000</v>
      </c>
      <c r="L26" s="114"/>
      <c r="M26" s="114"/>
      <c r="N26" s="17" t="s">
        <v>14</v>
      </c>
      <c r="O26" s="159" t="s">
        <v>15</v>
      </c>
      <c r="P26" s="18">
        <f t="shared" si="0"/>
        <v>0</v>
      </c>
      <c r="Q26" s="32" t="s">
        <v>62</v>
      </c>
    </row>
    <row r="27" spans="1:17" s="32" customFormat="1" ht="24">
      <c r="A27" s="110">
        <v>26</v>
      </c>
      <c r="B27" s="134" t="s">
        <v>383</v>
      </c>
      <c r="C27" s="24" t="s">
        <v>63</v>
      </c>
      <c r="D27" s="116"/>
      <c r="E27" s="116">
        <v>350000</v>
      </c>
      <c r="F27" s="116">
        <v>0</v>
      </c>
      <c r="G27" s="117"/>
      <c r="H27" s="116">
        <v>80000</v>
      </c>
      <c r="I27" s="116">
        <v>0</v>
      </c>
      <c r="J27" s="116">
        <v>0</v>
      </c>
      <c r="K27" s="116">
        <v>0</v>
      </c>
      <c r="L27" s="118">
        <v>0</v>
      </c>
      <c r="M27" s="119">
        <v>70000</v>
      </c>
      <c r="N27" s="25" t="s">
        <v>64</v>
      </c>
      <c r="O27" s="159" t="s">
        <v>15</v>
      </c>
      <c r="P27" s="18">
        <f t="shared" si="0"/>
        <v>70000</v>
      </c>
      <c r="Q27" s="33"/>
    </row>
    <row r="28" spans="1:16" s="32" customFormat="1" ht="15" customHeight="1">
      <c r="A28" s="120">
        <v>27</v>
      </c>
      <c r="B28" s="123" t="s">
        <v>65</v>
      </c>
      <c r="C28" s="9" t="s">
        <v>66</v>
      </c>
      <c r="D28" s="111">
        <v>400000</v>
      </c>
      <c r="E28" s="111"/>
      <c r="F28" s="111">
        <v>0</v>
      </c>
      <c r="G28" s="160"/>
      <c r="H28" s="111">
        <v>80000</v>
      </c>
      <c r="I28" s="111">
        <v>85000</v>
      </c>
      <c r="J28" s="111">
        <v>355000</v>
      </c>
      <c r="K28" s="113">
        <v>320000</v>
      </c>
      <c r="L28" s="114">
        <v>85000</v>
      </c>
      <c r="M28" s="114">
        <v>240000</v>
      </c>
      <c r="N28" s="17" t="s">
        <v>14</v>
      </c>
      <c r="O28" s="159" t="s">
        <v>15</v>
      </c>
      <c r="P28" s="14">
        <f t="shared" si="0"/>
        <v>325000</v>
      </c>
    </row>
    <row r="29" spans="1:16" s="105" customFormat="1" ht="24">
      <c r="A29" s="110">
        <v>30</v>
      </c>
      <c r="B29" s="123" t="s">
        <v>67</v>
      </c>
      <c r="C29" s="9" t="s">
        <v>68</v>
      </c>
      <c r="D29" s="111">
        <v>1000000</v>
      </c>
      <c r="E29" s="123"/>
      <c r="F29" s="123">
        <v>500000</v>
      </c>
      <c r="G29" s="112">
        <v>50</v>
      </c>
      <c r="H29" s="123">
        <v>500000</v>
      </c>
      <c r="I29" s="111">
        <v>500000</v>
      </c>
      <c r="J29" s="111">
        <v>450000</v>
      </c>
      <c r="K29" s="113">
        <v>450000</v>
      </c>
      <c r="L29" s="114">
        <v>250000</v>
      </c>
      <c r="M29" s="114">
        <v>350000</v>
      </c>
      <c r="N29" s="17" t="s">
        <v>14</v>
      </c>
      <c r="O29" s="225" t="s">
        <v>69</v>
      </c>
      <c r="P29" s="167">
        <f t="shared" si="0"/>
        <v>600000</v>
      </c>
    </row>
    <row r="30" spans="1:17" s="105" customFormat="1" ht="24">
      <c r="A30" s="110">
        <v>31</v>
      </c>
      <c r="B30" s="168" t="s">
        <v>70</v>
      </c>
      <c r="C30" s="107" t="s">
        <v>71</v>
      </c>
      <c r="D30" s="169">
        <v>325000</v>
      </c>
      <c r="E30" s="169"/>
      <c r="F30" s="169"/>
      <c r="G30" s="169">
        <v>50</v>
      </c>
      <c r="H30" s="169">
        <v>0</v>
      </c>
      <c r="I30" s="169">
        <v>0</v>
      </c>
      <c r="J30" s="169">
        <v>0</v>
      </c>
      <c r="K30" s="169">
        <v>32000</v>
      </c>
      <c r="L30" s="170">
        <v>15000</v>
      </c>
      <c r="M30" s="171">
        <v>25000</v>
      </c>
      <c r="N30" s="168" t="s">
        <v>72</v>
      </c>
      <c r="O30" s="225" t="s">
        <v>69</v>
      </c>
      <c r="P30" s="167">
        <f t="shared" si="0"/>
        <v>40000</v>
      </c>
      <c r="Q30" s="172" t="s">
        <v>73</v>
      </c>
    </row>
    <row r="31" spans="1:17" s="32" customFormat="1" ht="15" customHeight="1">
      <c r="A31" s="110">
        <v>32</v>
      </c>
      <c r="B31" s="123" t="s">
        <v>365</v>
      </c>
      <c r="C31" s="9" t="s">
        <v>74</v>
      </c>
      <c r="D31" s="111"/>
      <c r="E31" s="111">
        <v>15000</v>
      </c>
      <c r="F31" s="111">
        <v>49000</v>
      </c>
      <c r="G31" s="112"/>
      <c r="H31" s="111">
        <v>0</v>
      </c>
      <c r="I31" s="111">
        <v>0</v>
      </c>
      <c r="J31" s="111">
        <v>0</v>
      </c>
      <c r="K31" s="113">
        <v>0</v>
      </c>
      <c r="L31" s="114">
        <v>0</v>
      </c>
      <c r="M31" s="114">
        <v>0</v>
      </c>
      <c r="N31" s="17" t="s">
        <v>75</v>
      </c>
      <c r="O31" s="159" t="s">
        <v>15</v>
      </c>
      <c r="P31" s="14">
        <f t="shared" si="0"/>
        <v>0</v>
      </c>
      <c r="Q31" s="32" t="s">
        <v>42</v>
      </c>
    </row>
    <row r="32" spans="1:16" s="32" customFormat="1" ht="15" customHeight="1">
      <c r="A32" s="110">
        <v>33</v>
      </c>
      <c r="B32" s="123" t="s">
        <v>76</v>
      </c>
      <c r="C32" s="9" t="s">
        <v>77</v>
      </c>
      <c r="D32" s="111">
        <v>50000</v>
      </c>
      <c r="E32" s="111"/>
      <c r="F32" s="111">
        <v>0</v>
      </c>
      <c r="G32" s="160"/>
      <c r="H32" s="111">
        <v>15000</v>
      </c>
      <c r="I32" s="111">
        <v>30000</v>
      </c>
      <c r="J32" s="111">
        <v>55000</v>
      </c>
      <c r="K32" s="113">
        <v>50000</v>
      </c>
      <c r="L32" s="114">
        <v>25000</v>
      </c>
      <c r="M32" s="114">
        <v>15000</v>
      </c>
      <c r="N32" s="17" t="s">
        <v>14</v>
      </c>
      <c r="O32" s="159" t="s">
        <v>15</v>
      </c>
      <c r="P32" s="14">
        <f t="shared" si="0"/>
        <v>40000</v>
      </c>
    </row>
    <row r="33" spans="1:16" s="32" customFormat="1" ht="15" customHeight="1">
      <c r="A33" s="110">
        <v>34</v>
      </c>
      <c r="B33" s="123" t="s">
        <v>78</v>
      </c>
      <c r="C33" s="9" t="s">
        <v>79</v>
      </c>
      <c r="D33" s="111">
        <v>290000</v>
      </c>
      <c r="E33" s="111"/>
      <c r="F33" s="111">
        <v>120000</v>
      </c>
      <c r="G33" s="160"/>
      <c r="H33" s="111">
        <v>130000</v>
      </c>
      <c r="I33" s="111">
        <v>135000</v>
      </c>
      <c r="J33" s="111">
        <v>155000</v>
      </c>
      <c r="K33" s="113">
        <v>150000</v>
      </c>
      <c r="L33" s="114">
        <v>75000</v>
      </c>
      <c r="M33" s="114">
        <v>75000</v>
      </c>
      <c r="N33" s="17" t="s">
        <v>14</v>
      </c>
      <c r="O33" s="159" t="s">
        <v>15</v>
      </c>
      <c r="P33" s="14">
        <f t="shared" si="0"/>
        <v>150000</v>
      </c>
    </row>
    <row r="34" spans="1:16" s="32" customFormat="1" ht="60">
      <c r="A34" s="110">
        <v>35</v>
      </c>
      <c r="B34" s="123" t="s">
        <v>287</v>
      </c>
      <c r="C34" s="9" t="s">
        <v>80</v>
      </c>
      <c r="D34" s="111"/>
      <c r="E34" s="111">
        <v>40000</v>
      </c>
      <c r="F34" s="111">
        <v>8000</v>
      </c>
      <c r="G34" s="121"/>
      <c r="H34" s="111">
        <v>0</v>
      </c>
      <c r="I34" s="111">
        <v>0</v>
      </c>
      <c r="J34" s="111">
        <v>5000</v>
      </c>
      <c r="K34" s="113">
        <v>5000</v>
      </c>
      <c r="L34" s="114">
        <v>0</v>
      </c>
      <c r="M34" s="114">
        <v>5000</v>
      </c>
      <c r="N34" s="17" t="s">
        <v>81</v>
      </c>
      <c r="O34" s="159" t="s">
        <v>15</v>
      </c>
      <c r="P34" s="14">
        <f t="shared" si="0"/>
        <v>5000</v>
      </c>
    </row>
    <row r="35" spans="1:16" s="32" customFormat="1" ht="15" customHeight="1">
      <c r="A35" s="110">
        <v>36</v>
      </c>
      <c r="B35" s="123" t="s">
        <v>82</v>
      </c>
      <c r="C35" s="9" t="s">
        <v>83</v>
      </c>
      <c r="D35" s="111">
        <v>220000</v>
      </c>
      <c r="E35" s="111"/>
      <c r="F35" s="111">
        <v>8000</v>
      </c>
      <c r="G35" s="121"/>
      <c r="H35" s="111">
        <v>0</v>
      </c>
      <c r="I35" s="111">
        <v>0</v>
      </c>
      <c r="J35" s="111">
        <v>15000</v>
      </c>
      <c r="K35" s="113">
        <v>45000</v>
      </c>
      <c r="L35" s="114">
        <v>10000</v>
      </c>
      <c r="M35" s="114">
        <v>55000</v>
      </c>
      <c r="N35" s="17" t="s">
        <v>14</v>
      </c>
      <c r="O35" s="159" t="s">
        <v>15</v>
      </c>
      <c r="P35" s="14">
        <f t="shared" si="0"/>
        <v>65000</v>
      </c>
    </row>
    <row r="36" spans="1:16" s="32" customFormat="1" ht="15" customHeight="1">
      <c r="A36" s="110">
        <v>37</v>
      </c>
      <c r="B36" s="123" t="s">
        <v>84</v>
      </c>
      <c r="C36" s="9" t="s">
        <v>85</v>
      </c>
      <c r="D36" s="111">
        <v>35000</v>
      </c>
      <c r="E36" s="111"/>
      <c r="F36" s="111">
        <v>8000</v>
      </c>
      <c r="G36" s="121"/>
      <c r="H36" s="111">
        <v>10000</v>
      </c>
      <c r="I36" s="111">
        <v>15000</v>
      </c>
      <c r="J36" s="111">
        <v>35000</v>
      </c>
      <c r="K36" s="113">
        <v>25000</v>
      </c>
      <c r="L36" s="114">
        <v>12000</v>
      </c>
      <c r="M36" s="114">
        <v>18000</v>
      </c>
      <c r="N36" s="17" t="s">
        <v>14</v>
      </c>
      <c r="O36" s="159" t="s">
        <v>15</v>
      </c>
      <c r="P36" s="14">
        <f t="shared" si="0"/>
        <v>30000</v>
      </c>
    </row>
    <row r="37" spans="1:16" s="32" customFormat="1" ht="24" customHeight="1">
      <c r="A37" s="110">
        <v>38</v>
      </c>
      <c r="B37" s="123" t="s">
        <v>84</v>
      </c>
      <c r="C37" s="9" t="s">
        <v>85</v>
      </c>
      <c r="D37" s="111"/>
      <c r="E37" s="111">
        <v>29000</v>
      </c>
      <c r="F37" s="111">
        <v>0</v>
      </c>
      <c r="G37" s="121"/>
      <c r="H37" s="111">
        <v>0</v>
      </c>
      <c r="I37" s="111">
        <v>0</v>
      </c>
      <c r="J37" s="111">
        <v>0</v>
      </c>
      <c r="K37" s="113">
        <v>0</v>
      </c>
      <c r="L37" s="114">
        <v>0</v>
      </c>
      <c r="M37" s="114">
        <v>0</v>
      </c>
      <c r="N37" s="17" t="s">
        <v>86</v>
      </c>
      <c r="O37" s="159" t="s">
        <v>15</v>
      </c>
      <c r="P37" s="14">
        <f t="shared" si="0"/>
        <v>0</v>
      </c>
    </row>
    <row r="38" spans="1:17" s="32" customFormat="1" ht="15" customHeight="1">
      <c r="A38" s="110">
        <v>39</v>
      </c>
      <c r="B38" s="123" t="s">
        <v>87</v>
      </c>
      <c r="C38" s="9" t="s">
        <v>88</v>
      </c>
      <c r="D38" s="111">
        <v>50000</v>
      </c>
      <c r="E38" s="111"/>
      <c r="F38" s="123"/>
      <c r="G38" s="123"/>
      <c r="H38" s="111">
        <v>0</v>
      </c>
      <c r="I38" s="111">
        <v>0</v>
      </c>
      <c r="J38" s="111">
        <v>20000</v>
      </c>
      <c r="K38" s="111">
        <v>20000</v>
      </c>
      <c r="L38" s="114">
        <v>0</v>
      </c>
      <c r="M38" s="124">
        <v>0</v>
      </c>
      <c r="N38" s="123" t="s">
        <v>14</v>
      </c>
      <c r="O38" s="159" t="s">
        <v>15</v>
      </c>
      <c r="P38" s="173">
        <f t="shared" si="0"/>
        <v>0</v>
      </c>
      <c r="Q38" s="174"/>
    </row>
    <row r="39" spans="1:16" s="32" customFormat="1" ht="15" customHeight="1">
      <c r="A39" s="115">
        <v>40</v>
      </c>
      <c r="B39" s="123" t="s">
        <v>89</v>
      </c>
      <c r="C39" s="9" t="s">
        <v>90</v>
      </c>
      <c r="D39" s="111">
        <v>50000</v>
      </c>
      <c r="E39" s="111"/>
      <c r="F39" s="111">
        <v>0</v>
      </c>
      <c r="G39" s="160"/>
      <c r="H39" s="111">
        <v>15000</v>
      </c>
      <c r="I39" s="111">
        <v>15000</v>
      </c>
      <c r="J39" s="111">
        <v>10000</v>
      </c>
      <c r="K39" s="113">
        <v>10000</v>
      </c>
      <c r="L39" s="114">
        <v>5000</v>
      </c>
      <c r="M39" s="114">
        <v>10000</v>
      </c>
      <c r="N39" s="17" t="s">
        <v>14</v>
      </c>
      <c r="O39" s="159" t="s">
        <v>15</v>
      </c>
      <c r="P39" s="14">
        <f t="shared" si="0"/>
        <v>15000</v>
      </c>
    </row>
    <row r="40" spans="1:16" s="32" customFormat="1" ht="15" customHeight="1">
      <c r="A40" s="110">
        <v>41</v>
      </c>
      <c r="B40" s="123" t="s">
        <v>91</v>
      </c>
      <c r="C40" s="9" t="s">
        <v>92</v>
      </c>
      <c r="D40" s="111">
        <v>35000</v>
      </c>
      <c r="E40" s="111"/>
      <c r="F40" s="111">
        <v>0</v>
      </c>
      <c r="G40" s="160"/>
      <c r="H40" s="111">
        <v>0</v>
      </c>
      <c r="I40" s="111">
        <v>15000</v>
      </c>
      <c r="J40" s="111">
        <v>35000</v>
      </c>
      <c r="K40" s="113">
        <v>30000</v>
      </c>
      <c r="L40" s="114">
        <v>15000</v>
      </c>
      <c r="M40" s="114">
        <v>15000</v>
      </c>
      <c r="N40" s="17" t="s">
        <v>14</v>
      </c>
      <c r="O40" s="159" t="s">
        <v>15</v>
      </c>
      <c r="P40" s="14">
        <f t="shared" si="0"/>
        <v>30000</v>
      </c>
    </row>
    <row r="41" spans="1:17" s="32" customFormat="1" ht="15" customHeight="1">
      <c r="A41" s="110">
        <v>42</v>
      </c>
      <c r="B41" s="123" t="s">
        <v>93</v>
      </c>
      <c r="C41" s="9" t="s">
        <v>94</v>
      </c>
      <c r="D41" s="111">
        <v>580000</v>
      </c>
      <c r="E41" s="111"/>
      <c r="F41" s="111">
        <v>20000</v>
      </c>
      <c r="G41" s="160"/>
      <c r="H41" s="111">
        <v>50000</v>
      </c>
      <c r="I41" s="111">
        <v>75000</v>
      </c>
      <c r="J41" s="111">
        <v>175000</v>
      </c>
      <c r="K41" s="113">
        <v>175000</v>
      </c>
      <c r="L41" s="114">
        <v>75000</v>
      </c>
      <c r="M41" s="114">
        <v>175000</v>
      </c>
      <c r="N41" s="17" t="s">
        <v>14</v>
      </c>
      <c r="O41" s="159" t="s">
        <v>15</v>
      </c>
      <c r="P41" s="14">
        <f t="shared" si="0"/>
        <v>250000</v>
      </c>
      <c r="Q41" s="32" t="s">
        <v>95</v>
      </c>
    </row>
    <row r="42" spans="1:17" s="32" customFormat="1" ht="15" customHeight="1">
      <c r="A42" s="110">
        <v>44</v>
      </c>
      <c r="B42" s="123" t="s">
        <v>96</v>
      </c>
      <c r="C42" s="9" t="s">
        <v>97</v>
      </c>
      <c r="D42" s="111">
        <v>90400</v>
      </c>
      <c r="E42" s="111"/>
      <c r="F42" s="111">
        <v>0</v>
      </c>
      <c r="G42" s="160"/>
      <c r="H42" s="111">
        <v>0</v>
      </c>
      <c r="I42" s="111">
        <v>0</v>
      </c>
      <c r="J42" s="111">
        <v>0</v>
      </c>
      <c r="K42" s="113">
        <v>20000</v>
      </c>
      <c r="L42" s="114"/>
      <c r="M42" s="114">
        <v>10000</v>
      </c>
      <c r="N42" s="17" t="s">
        <v>14</v>
      </c>
      <c r="O42" s="159" t="s">
        <v>15</v>
      </c>
      <c r="P42" s="14">
        <f t="shared" si="0"/>
        <v>10000</v>
      </c>
      <c r="Q42" s="32" t="s">
        <v>98</v>
      </c>
    </row>
    <row r="43" spans="1:16" s="32" customFormat="1" ht="24.75" customHeight="1">
      <c r="A43" s="110">
        <v>45</v>
      </c>
      <c r="B43" s="123" t="s">
        <v>96</v>
      </c>
      <c r="C43" s="9" t="s">
        <v>97</v>
      </c>
      <c r="D43" s="111"/>
      <c r="E43" s="111">
        <v>30000</v>
      </c>
      <c r="F43" s="111">
        <v>0</v>
      </c>
      <c r="G43" s="160"/>
      <c r="H43" s="111">
        <v>0</v>
      </c>
      <c r="I43" s="111">
        <v>0</v>
      </c>
      <c r="J43" s="111">
        <v>10000</v>
      </c>
      <c r="K43" s="113">
        <v>0</v>
      </c>
      <c r="L43" s="114">
        <v>0</v>
      </c>
      <c r="M43" s="114">
        <v>0</v>
      </c>
      <c r="N43" s="17" t="s">
        <v>99</v>
      </c>
      <c r="O43" s="159" t="s">
        <v>15</v>
      </c>
      <c r="P43" s="14">
        <f t="shared" si="0"/>
        <v>0</v>
      </c>
    </row>
    <row r="44" spans="1:17" s="32" customFormat="1" ht="24.75" customHeight="1">
      <c r="A44" s="110">
        <v>46</v>
      </c>
      <c r="B44" s="123" t="s">
        <v>96</v>
      </c>
      <c r="C44" s="9" t="s">
        <v>97</v>
      </c>
      <c r="D44" s="111"/>
      <c r="E44" s="111">
        <v>98280</v>
      </c>
      <c r="F44" s="111">
        <v>0</v>
      </c>
      <c r="G44" s="160"/>
      <c r="H44" s="111">
        <v>0</v>
      </c>
      <c r="I44" s="111">
        <v>0</v>
      </c>
      <c r="J44" s="111">
        <v>30000</v>
      </c>
      <c r="K44" s="113">
        <v>30000</v>
      </c>
      <c r="L44" s="114">
        <v>0</v>
      </c>
      <c r="M44" s="114">
        <v>0</v>
      </c>
      <c r="N44" s="17" t="s">
        <v>100</v>
      </c>
      <c r="O44" s="159" t="s">
        <v>15</v>
      </c>
      <c r="P44" s="14">
        <f t="shared" si="0"/>
        <v>0</v>
      </c>
      <c r="Q44" s="105" t="s">
        <v>98</v>
      </c>
    </row>
    <row r="45" spans="1:17" s="32" customFormat="1" ht="15" customHeight="1">
      <c r="A45" s="110">
        <v>47</v>
      </c>
      <c r="B45" s="17" t="s">
        <v>101</v>
      </c>
      <c r="C45" s="9" t="s">
        <v>102</v>
      </c>
      <c r="D45" s="111">
        <v>10000</v>
      </c>
      <c r="E45" s="111"/>
      <c r="F45" s="111">
        <v>400000</v>
      </c>
      <c r="G45" s="121"/>
      <c r="H45" s="111">
        <v>0</v>
      </c>
      <c r="I45" s="111">
        <v>0</v>
      </c>
      <c r="J45" s="111">
        <v>0</v>
      </c>
      <c r="K45" s="113">
        <v>0</v>
      </c>
      <c r="L45" s="114"/>
      <c r="M45" s="114">
        <v>0</v>
      </c>
      <c r="N45" s="17" t="s">
        <v>14</v>
      </c>
      <c r="O45" s="159" t="s">
        <v>15</v>
      </c>
      <c r="P45" s="18">
        <f t="shared" si="0"/>
        <v>0</v>
      </c>
      <c r="Q45" s="32" t="s">
        <v>98</v>
      </c>
    </row>
    <row r="46" spans="1:16" s="32" customFormat="1" ht="15" customHeight="1">
      <c r="A46" s="110">
        <v>48</v>
      </c>
      <c r="B46" s="17" t="s">
        <v>103</v>
      </c>
      <c r="C46" s="9" t="s">
        <v>104</v>
      </c>
      <c r="D46" s="111">
        <v>500000</v>
      </c>
      <c r="E46" s="111"/>
      <c r="F46" s="111">
        <v>400000</v>
      </c>
      <c r="G46" s="121"/>
      <c r="H46" s="111">
        <v>0</v>
      </c>
      <c r="I46" s="111">
        <v>0</v>
      </c>
      <c r="J46" s="111">
        <v>150000</v>
      </c>
      <c r="K46" s="113">
        <v>150000</v>
      </c>
      <c r="L46" s="114"/>
      <c r="M46" s="114">
        <v>0</v>
      </c>
      <c r="N46" s="17" t="s">
        <v>14</v>
      </c>
      <c r="O46" s="159" t="s">
        <v>15</v>
      </c>
      <c r="P46" s="18">
        <f t="shared" si="0"/>
        <v>0</v>
      </c>
    </row>
    <row r="47" spans="1:16" s="32" customFormat="1" ht="15" customHeight="1">
      <c r="A47" s="110">
        <v>49</v>
      </c>
      <c r="B47" s="123" t="s">
        <v>105</v>
      </c>
      <c r="C47" s="9" t="s">
        <v>106</v>
      </c>
      <c r="D47" s="111">
        <v>1450000</v>
      </c>
      <c r="E47" s="111"/>
      <c r="F47" s="111">
        <v>400000</v>
      </c>
      <c r="G47" s="121">
        <v>50</v>
      </c>
      <c r="H47" s="111">
        <v>450000</v>
      </c>
      <c r="I47" s="111">
        <v>505000</v>
      </c>
      <c r="J47" s="111">
        <v>905000</v>
      </c>
      <c r="K47" s="113">
        <v>905000</v>
      </c>
      <c r="L47" s="114">
        <v>450000</v>
      </c>
      <c r="M47" s="114">
        <v>460000</v>
      </c>
      <c r="N47" s="17" t="s">
        <v>14</v>
      </c>
      <c r="O47" s="159" t="s">
        <v>15</v>
      </c>
      <c r="P47" s="14">
        <f t="shared" si="0"/>
        <v>910000</v>
      </c>
    </row>
    <row r="48" spans="1:16" s="32" customFormat="1" ht="15" customHeight="1">
      <c r="A48" s="110">
        <v>50</v>
      </c>
      <c r="B48" s="123" t="s">
        <v>105</v>
      </c>
      <c r="C48" s="9" t="s">
        <v>106</v>
      </c>
      <c r="D48" s="111"/>
      <c r="E48" s="111">
        <v>30000</v>
      </c>
      <c r="F48" s="111">
        <v>0</v>
      </c>
      <c r="G48" s="121"/>
      <c r="H48" s="111">
        <v>0</v>
      </c>
      <c r="I48" s="111">
        <v>0</v>
      </c>
      <c r="J48" s="111">
        <v>0</v>
      </c>
      <c r="K48" s="113">
        <v>0</v>
      </c>
      <c r="L48" s="114"/>
      <c r="M48" s="114">
        <v>0</v>
      </c>
      <c r="N48" s="17" t="s">
        <v>107</v>
      </c>
      <c r="O48" s="159" t="s">
        <v>15</v>
      </c>
      <c r="P48" s="14">
        <f t="shared" si="0"/>
        <v>0</v>
      </c>
    </row>
    <row r="49" spans="1:17" s="32" customFormat="1" ht="24.75" customHeight="1">
      <c r="A49" s="110">
        <v>51</v>
      </c>
      <c r="B49" s="123" t="s">
        <v>364</v>
      </c>
      <c r="C49" s="100">
        <v>22983</v>
      </c>
      <c r="D49" s="111"/>
      <c r="E49" s="111">
        <v>500000</v>
      </c>
      <c r="F49" s="111">
        <v>2000000</v>
      </c>
      <c r="G49" s="164" t="s">
        <v>108</v>
      </c>
      <c r="H49" s="111">
        <v>0</v>
      </c>
      <c r="I49" s="111">
        <v>0</v>
      </c>
      <c r="J49" s="111">
        <v>0</v>
      </c>
      <c r="K49" s="111">
        <v>0</v>
      </c>
      <c r="L49" s="114">
        <v>0</v>
      </c>
      <c r="M49" s="124">
        <v>0</v>
      </c>
      <c r="N49" s="17" t="s">
        <v>109</v>
      </c>
      <c r="O49" s="159" t="s">
        <v>15</v>
      </c>
      <c r="P49" s="18">
        <f t="shared" si="0"/>
        <v>0</v>
      </c>
      <c r="Q49" s="175" t="s">
        <v>110</v>
      </c>
    </row>
    <row r="50" spans="1:17" s="32" customFormat="1" ht="24" hidden="1">
      <c r="A50" s="110">
        <v>52</v>
      </c>
      <c r="B50" s="17" t="s">
        <v>111</v>
      </c>
      <c r="C50" s="9" t="s">
        <v>112</v>
      </c>
      <c r="D50" s="113">
        <v>30000</v>
      </c>
      <c r="E50" s="113"/>
      <c r="F50" s="113">
        <v>25000</v>
      </c>
      <c r="G50" s="121">
        <v>0</v>
      </c>
      <c r="H50" s="113">
        <v>30000</v>
      </c>
      <c r="I50" s="113">
        <v>40000</v>
      </c>
      <c r="J50" s="113">
        <v>45000</v>
      </c>
      <c r="K50" s="113">
        <v>25000</v>
      </c>
      <c r="L50" s="114"/>
      <c r="M50" s="114"/>
      <c r="N50" s="17" t="s">
        <v>113</v>
      </c>
      <c r="O50" s="159" t="s">
        <v>15</v>
      </c>
      <c r="P50" s="18">
        <f t="shared" si="0"/>
        <v>0</v>
      </c>
      <c r="Q50" s="105" t="s">
        <v>114</v>
      </c>
    </row>
    <row r="51" spans="1:16" s="32" customFormat="1" ht="15" customHeight="1">
      <c r="A51" s="110">
        <v>53</v>
      </c>
      <c r="B51" s="123" t="s">
        <v>115</v>
      </c>
      <c r="C51" s="9" t="s">
        <v>116</v>
      </c>
      <c r="D51" s="111">
        <v>49000</v>
      </c>
      <c r="E51" s="111"/>
      <c r="F51" s="111">
        <v>20000</v>
      </c>
      <c r="G51" s="160"/>
      <c r="H51" s="111">
        <v>25000</v>
      </c>
      <c r="I51" s="111">
        <v>15000</v>
      </c>
      <c r="J51" s="111">
        <v>30000</v>
      </c>
      <c r="K51" s="113">
        <v>25000</v>
      </c>
      <c r="L51" s="114"/>
      <c r="M51" s="114">
        <v>25000</v>
      </c>
      <c r="N51" s="17" t="s">
        <v>113</v>
      </c>
      <c r="O51" s="159" t="s">
        <v>15</v>
      </c>
      <c r="P51" s="14">
        <f t="shared" si="0"/>
        <v>25000</v>
      </c>
    </row>
    <row r="52" spans="1:16" s="32" customFormat="1" ht="15" customHeight="1">
      <c r="A52" s="110">
        <v>54</v>
      </c>
      <c r="B52" s="168" t="s">
        <v>117</v>
      </c>
      <c r="C52" s="9" t="s">
        <v>118</v>
      </c>
      <c r="D52" s="111">
        <v>42000</v>
      </c>
      <c r="E52" s="111"/>
      <c r="F52" s="111">
        <v>0</v>
      </c>
      <c r="G52" s="160"/>
      <c r="H52" s="111">
        <v>0</v>
      </c>
      <c r="I52" s="111">
        <v>0</v>
      </c>
      <c r="J52" s="111">
        <v>0</v>
      </c>
      <c r="K52" s="113">
        <v>0</v>
      </c>
      <c r="L52" s="114"/>
      <c r="M52" s="114">
        <v>10000</v>
      </c>
      <c r="N52" s="17" t="s">
        <v>14</v>
      </c>
      <c r="O52" s="159" t="s">
        <v>15</v>
      </c>
      <c r="P52" s="18">
        <f t="shared" si="0"/>
        <v>10000</v>
      </c>
    </row>
    <row r="53" spans="1:16" s="32" customFormat="1" ht="15" customHeight="1">
      <c r="A53" s="110">
        <v>55</v>
      </c>
      <c r="B53" s="17" t="s">
        <v>119</v>
      </c>
      <c r="C53" s="9" t="s">
        <v>120</v>
      </c>
      <c r="D53" s="111">
        <v>70000</v>
      </c>
      <c r="E53" s="111"/>
      <c r="F53" s="111">
        <v>8000</v>
      </c>
      <c r="G53" s="160"/>
      <c r="H53" s="111">
        <v>20000</v>
      </c>
      <c r="I53" s="111">
        <v>35000</v>
      </c>
      <c r="J53" s="111">
        <v>35000</v>
      </c>
      <c r="K53" s="113">
        <v>35000</v>
      </c>
      <c r="L53" s="114"/>
      <c r="M53" s="114">
        <v>10000</v>
      </c>
      <c r="N53" s="17" t="s">
        <v>14</v>
      </c>
      <c r="O53" s="159" t="s">
        <v>15</v>
      </c>
      <c r="P53" s="18">
        <f t="shared" si="0"/>
        <v>10000</v>
      </c>
    </row>
    <row r="54" spans="1:16" s="32" customFormat="1" ht="24" customHeight="1">
      <c r="A54" s="110">
        <v>56</v>
      </c>
      <c r="B54" s="17" t="s">
        <v>121</v>
      </c>
      <c r="C54" s="9" t="s">
        <v>122</v>
      </c>
      <c r="D54" s="111">
        <v>200000</v>
      </c>
      <c r="E54" s="111"/>
      <c r="F54" s="111">
        <v>120000</v>
      </c>
      <c r="G54" s="121"/>
      <c r="H54" s="111">
        <v>140000</v>
      </c>
      <c r="I54" s="111">
        <v>155000</v>
      </c>
      <c r="J54" s="111">
        <v>155000</v>
      </c>
      <c r="K54" s="113">
        <v>155000</v>
      </c>
      <c r="L54" s="114">
        <v>50000</v>
      </c>
      <c r="M54" s="114">
        <v>105000</v>
      </c>
      <c r="N54" s="17" t="s">
        <v>14</v>
      </c>
      <c r="O54" s="159" t="s">
        <v>15</v>
      </c>
      <c r="P54" s="18">
        <f t="shared" si="0"/>
        <v>155000</v>
      </c>
    </row>
    <row r="55" spans="1:17" s="32" customFormat="1" ht="15" customHeight="1">
      <c r="A55" s="110">
        <v>58</v>
      </c>
      <c r="B55" s="123" t="s">
        <v>123</v>
      </c>
      <c r="C55" s="9" t="s">
        <v>124</v>
      </c>
      <c r="D55" s="111">
        <v>80000</v>
      </c>
      <c r="E55" s="111"/>
      <c r="F55" s="111">
        <v>24000</v>
      </c>
      <c r="G55" s="121"/>
      <c r="H55" s="111">
        <v>30000</v>
      </c>
      <c r="I55" s="111">
        <v>55000</v>
      </c>
      <c r="J55" s="111">
        <v>55000</v>
      </c>
      <c r="K55" s="113">
        <v>55000</v>
      </c>
      <c r="L55" s="114">
        <v>25000</v>
      </c>
      <c r="M55" s="114">
        <v>30000</v>
      </c>
      <c r="N55" s="17" t="s">
        <v>14</v>
      </c>
      <c r="O55" s="159" t="s">
        <v>15</v>
      </c>
      <c r="P55" s="14">
        <f t="shared" si="0"/>
        <v>55000</v>
      </c>
      <c r="Q55" s="32" t="s">
        <v>125</v>
      </c>
    </row>
    <row r="56" spans="1:17" s="32" customFormat="1" ht="15" customHeight="1">
      <c r="A56" s="110">
        <v>59</v>
      </c>
      <c r="B56" s="168" t="s">
        <v>126</v>
      </c>
      <c r="C56" s="107" t="s">
        <v>127</v>
      </c>
      <c r="D56" s="169">
        <v>150000</v>
      </c>
      <c r="E56" s="169"/>
      <c r="F56" s="169"/>
      <c r="G56" s="169">
        <v>50</v>
      </c>
      <c r="H56" s="169">
        <v>0</v>
      </c>
      <c r="I56" s="169">
        <v>0</v>
      </c>
      <c r="J56" s="169">
        <v>0</v>
      </c>
      <c r="K56" s="169">
        <v>20000</v>
      </c>
      <c r="L56" s="170">
        <v>10000</v>
      </c>
      <c r="M56" s="171">
        <v>10000</v>
      </c>
      <c r="N56" s="168" t="s">
        <v>14</v>
      </c>
      <c r="O56" s="159" t="s">
        <v>15</v>
      </c>
      <c r="P56" s="176">
        <f t="shared" si="0"/>
        <v>20000</v>
      </c>
      <c r="Q56" s="177"/>
    </row>
    <row r="57" spans="1:16" s="32" customFormat="1" ht="15" customHeight="1">
      <c r="A57" s="110">
        <v>60</v>
      </c>
      <c r="B57" s="123" t="s">
        <v>128</v>
      </c>
      <c r="C57" s="9" t="s">
        <v>129</v>
      </c>
      <c r="D57" s="111">
        <v>50000</v>
      </c>
      <c r="E57" s="111"/>
      <c r="F57" s="111">
        <v>0</v>
      </c>
      <c r="G57" s="160"/>
      <c r="H57" s="111">
        <v>0</v>
      </c>
      <c r="I57" s="111">
        <v>0</v>
      </c>
      <c r="J57" s="111">
        <v>35000</v>
      </c>
      <c r="K57" s="113">
        <v>25000</v>
      </c>
      <c r="L57" s="114">
        <v>0</v>
      </c>
      <c r="M57" s="114">
        <v>0</v>
      </c>
      <c r="N57" s="17" t="s">
        <v>130</v>
      </c>
      <c r="O57" s="159" t="s">
        <v>15</v>
      </c>
      <c r="P57" s="14">
        <f t="shared" si="0"/>
        <v>0</v>
      </c>
    </row>
    <row r="58" spans="1:16" s="32" customFormat="1" ht="15" customHeight="1">
      <c r="A58" s="110">
        <v>61</v>
      </c>
      <c r="B58" s="123" t="s">
        <v>131</v>
      </c>
      <c r="C58" s="9" t="s">
        <v>132</v>
      </c>
      <c r="D58" s="111">
        <v>350000</v>
      </c>
      <c r="E58" s="111"/>
      <c r="F58" s="111">
        <v>0</v>
      </c>
      <c r="G58" s="121"/>
      <c r="H58" s="111">
        <v>0</v>
      </c>
      <c r="I58" s="111">
        <v>150000</v>
      </c>
      <c r="J58" s="111">
        <v>235000</v>
      </c>
      <c r="K58" s="113">
        <v>100000</v>
      </c>
      <c r="L58" s="114">
        <v>50000</v>
      </c>
      <c r="M58" s="114">
        <v>70000</v>
      </c>
      <c r="N58" s="178" t="s">
        <v>133</v>
      </c>
      <c r="O58" s="159" t="s">
        <v>15</v>
      </c>
      <c r="P58" s="14">
        <f t="shared" si="0"/>
        <v>120000</v>
      </c>
    </row>
    <row r="59" spans="1:17" s="32" customFormat="1" ht="15" customHeight="1">
      <c r="A59" s="110">
        <v>62</v>
      </c>
      <c r="B59" s="123" t="s">
        <v>134</v>
      </c>
      <c r="C59" s="9" t="s">
        <v>135</v>
      </c>
      <c r="D59" s="111">
        <v>280000</v>
      </c>
      <c r="E59" s="111"/>
      <c r="F59" s="111">
        <v>0</v>
      </c>
      <c r="G59" s="121"/>
      <c r="H59" s="111">
        <v>0</v>
      </c>
      <c r="I59" s="111">
        <v>0</v>
      </c>
      <c r="J59" s="111">
        <v>0</v>
      </c>
      <c r="K59" s="113">
        <v>50000</v>
      </c>
      <c r="L59" s="114">
        <v>25000</v>
      </c>
      <c r="M59" s="114">
        <v>25000</v>
      </c>
      <c r="N59" s="17" t="s">
        <v>133</v>
      </c>
      <c r="O59" s="159" t="s">
        <v>15</v>
      </c>
      <c r="P59" s="14">
        <f t="shared" si="0"/>
        <v>50000</v>
      </c>
      <c r="Q59" s="32" t="s">
        <v>136</v>
      </c>
    </row>
    <row r="60" spans="1:16" s="32" customFormat="1" ht="24">
      <c r="A60" s="110">
        <v>63</v>
      </c>
      <c r="B60" s="123" t="s">
        <v>134</v>
      </c>
      <c r="C60" s="9" t="s">
        <v>135</v>
      </c>
      <c r="D60" s="111"/>
      <c r="E60" s="111">
        <v>30000</v>
      </c>
      <c r="F60" s="111">
        <v>0</v>
      </c>
      <c r="G60" s="121"/>
      <c r="H60" s="111">
        <v>0</v>
      </c>
      <c r="I60" s="111">
        <v>0</v>
      </c>
      <c r="J60" s="111">
        <v>0</v>
      </c>
      <c r="K60" s="113">
        <v>0</v>
      </c>
      <c r="L60" s="114">
        <v>0</v>
      </c>
      <c r="M60" s="114">
        <v>0</v>
      </c>
      <c r="N60" s="17" t="s">
        <v>137</v>
      </c>
      <c r="O60" s="159" t="s">
        <v>15</v>
      </c>
      <c r="P60" s="18">
        <f t="shared" si="0"/>
        <v>0</v>
      </c>
    </row>
    <row r="61" spans="1:17" s="32" customFormat="1" ht="24">
      <c r="A61" s="110">
        <v>64</v>
      </c>
      <c r="B61" s="17" t="s">
        <v>138</v>
      </c>
      <c r="C61" s="9" t="s">
        <v>139</v>
      </c>
      <c r="D61" s="111"/>
      <c r="E61" s="111">
        <v>20000</v>
      </c>
      <c r="F61" s="111">
        <v>0</v>
      </c>
      <c r="G61" s="121"/>
      <c r="H61" s="111">
        <v>13000</v>
      </c>
      <c r="I61" s="111">
        <v>13000</v>
      </c>
      <c r="J61" s="111">
        <v>13000</v>
      </c>
      <c r="K61" s="113">
        <v>13000</v>
      </c>
      <c r="L61" s="114"/>
      <c r="M61" s="114">
        <v>10000</v>
      </c>
      <c r="N61" s="17" t="s">
        <v>140</v>
      </c>
      <c r="O61" s="159" t="s">
        <v>15</v>
      </c>
      <c r="P61" s="18">
        <f t="shared" si="0"/>
        <v>10000</v>
      </c>
      <c r="Q61" s="163" t="s">
        <v>141</v>
      </c>
    </row>
    <row r="62" spans="1:16" s="32" customFormat="1" ht="48">
      <c r="A62" s="110">
        <v>65</v>
      </c>
      <c r="B62" s="17" t="s">
        <v>142</v>
      </c>
      <c r="C62" s="9" t="s">
        <v>143</v>
      </c>
      <c r="D62" s="111">
        <v>49500</v>
      </c>
      <c r="E62" s="111"/>
      <c r="F62" s="111">
        <v>24000</v>
      </c>
      <c r="G62" s="121"/>
      <c r="H62" s="111">
        <v>35000</v>
      </c>
      <c r="I62" s="111">
        <v>40000</v>
      </c>
      <c r="J62" s="111">
        <v>40000</v>
      </c>
      <c r="K62" s="113">
        <v>40000</v>
      </c>
      <c r="L62" s="114">
        <v>20000</v>
      </c>
      <c r="M62" s="114">
        <v>20000</v>
      </c>
      <c r="N62" s="17" t="s">
        <v>144</v>
      </c>
      <c r="O62" s="159" t="s">
        <v>15</v>
      </c>
      <c r="P62" s="18">
        <f t="shared" si="0"/>
        <v>40000</v>
      </c>
    </row>
    <row r="63" spans="1:17" s="32" customFormat="1" ht="24" customHeight="1">
      <c r="A63" s="110">
        <v>66</v>
      </c>
      <c r="B63" s="123" t="s">
        <v>145</v>
      </c>
      <c r="C63" s="9" t="s">
        <v>146</v>
      </c>
      <c r="D63" s="111">
        <v>1500000</v>
      </c>
      <c r="E63" s="111"/>
      <c r="F63" s="111">
        <v>570000</v>
      </c>
      <c r="G63" s="121"/>
      <c r="H63" s="111">
        <v>567000</v>
      </c>
      <c r="I63" s="111">
        <v>567000</v>
      </c>
      <c r="J63" s="111">
        <v>900000</v>
      </c>
      <c r="K63" s="113">
        <v>850000</v>
      </c>
      <c r="L63" s="114">
        <v>425000</v>
      </c>
      <c r="M63" s="114">
        <v>500000</v>
      </c>
      <c r="N63" s="17" t="s">
        <v>133</v>
      </c>
      <c r="O63" s="226" t="s">
        <v>147</v>
      </c>
      <c r="P63" s="18">
        <f t="shared" si="0"/>
        <v>925000</v>
      </c>
      <c r="Q63" s="105"/>
    </row>
    <row r="64" spans="1:16" s="32" customFormat="1" ht="15" customHeight="1">
      <c r="A64" s="110">
        <v>67</v>
      </c>
      <c r="B64" s="123" t="s">
        <v>148</v>
      </c>
      <c r="C64" s="9" t="s">
        <v>149</v>
      </c>
      <c r="D64" s="113">
        <v>360000</v>
      </c>
      <c r="E64" s="111"/>
      <c r="F64" s="111">
        <v>135000</v>
      </c>
      <c r="G64" s="121"/>
      <c r="H64" s="111">
        <v>145000</v>
      </c>
      <c r="I64" s="111">
        <v>150000</v>
      </c>
      <c r="J64" s="111">
        <v>320000</v>
      </c>
      <c r="K64" s="113">
        <v>320000</v>
      </c>
      <c r="L64" s="114">
        <v>150000</v>
      </c>
      <c r="M64" s="114">
        <v>100000</v>
      </c>
      <c r="N64" s="17" t="s">
        <v>133</v>
      </c>
      <c r="O64" s="159" t="s">
        <v>15</v>
      </c>
      <c r="P64" s="14">
        <f t="shared" si="0"/>
        <v>250000</v>
      </c>
    </row>
    <row r="65" spans="1:16" s="32" customFormat="1" ht="15" customHeight="1">
      <c r="A65" s="110">
        <v>68</v>
      </c>
      <c r="B65" s="123" t="s">
        <v>150</v>
      </c>
      <c r="C65" s="9" t="s">
        <v>151</v>
      </c>
      <c r="D65" s="111">
        <v>431000</v>
      </c>
      <c r="E65" s="111"/>
      <c r="F65" s="111">
        <v>120000</v>
      </c>
      <c r="G65" s="121"/>
      <c r="H65" s="111">
        <v>140000</v>
      </c>
      <c r="I65" s="111">
        <v>230000</v>
      </c>
      <c r="J65" s="111">
        <v>230000</v>
      </c>
      <c r="K65" s="113">
        <v>230000</v>
      </c>
      <c r="L65" s="114">
        <v>207000</v>
      </c>
      <c r="M65" s="161">
        <v>23000</v>
      </c>
      <c r="N65" s="17" t="s">
        <v>14</v>
      </c>
      <c r="O65" s="159" t="s">
        <v>15</v>
      </c>
      <c r="P65" s="18">
        <f t="shared" si="0"/>
        <v>230000</v>
      </c>
    </row>
    <row r="66" spans="1:16" s="32" customFormat="1" ht="15" customHeight="1">
      <c r="A66" s="110">
        <v>69</v>
      </c>
      <c r="B66" s="17" t="s">
        <v>152</v>
      </c>
      <c r="C66" s="9" t="s">
        <v>153</v>
      </c>
      <c r="D66" s="111">
        <v>800000</v>
      </c>
      <c r="E66" s="111"/>
      <c r="F66" s="111">
        <v>440000</v>
      </c>
      <c r="G66" s="121">
        <v>25</v>
      </c>
      <c r="H66" s="111">
        <v>410000</v>
      </c>
      <c r="I66" s="111">
        <v>435000</v>
      </c>
      <c r="J66" s="111">
        <v>810000</v>
      </c>
      <c r="K66" s="113">
        <v>670000</v>
      </c>
      <c r="L66" s="114">
        <v>333000</v>
      </c>
      <c r="M66" s="161">
        <v>337000</v>
      </c>
      <c r="N66" s="17" t="s">
        <v>154</v>
      </c>
      <c r="O66" s="159" t="s">
        <v>15</v>
      </c>
      <c r="P66" s="18">
        <f t="shared" si="0"/>
        <v>670000</v>
      </c>
    </row>
    <row r="67" spans="1:16" s="32" customFormat="1" ht="15" customHeight="1">
      <c r="A67" s="110">
        <v>70</v>
      </c>
      <c r="B67" s="123" t="s">
        <v>155</v>
      </c>
      <c r="C67" s="9" t="s">
        <v>156</v>
      </c>
      <c r="D67" s="111">
        <v>49000</v>
      </c>
      <c r="E67" s="111"/>
      <c r="F67" s="111">
        <v>570000</v>
      </c>
      <c r="G67" s="121"/>
      <c r="H67" s="111">
        <v>0</v>
      </c>
      <c r="I67" s="111">
        <v>0</v>
      </c>
      <c r="J67" s="111">
        <v>0</v>
      </c>
      <c r="K67" s="113">
        <v>15000</v>
      </c>
      <c r="L67" s="114">
        <v>10000</v>
      </c>
      <c r="M67" s="114">
        <v>35000</v>
      </c>
      <c r="N67" s="17" t="s">
        <v>14</v>
      </c>
      <c r="O67" s="159" t="s">
        <v>15</v>
      </c>
      <c r="P67" s="18">
        <f t="shared" si="0"/>
        <v>45000</v>
      </c>
    </row>
    <row r="68" spans="1:16" s="32" customFormat="1" ht="15" customHeight="1">
      <c r="A68" s="110">
        <v>71</v>
      </c>
      <c r="B68" s="123" t="s">
        <v>157</v>
      </c>
      <c r="C68" s="9" t="s">
        <v>158</v>
      </c>
      <c r="D68" s="111">
        <v>49000</v>
      </c>
      <c r="E68" s="111"/>
      <c r="F68" s="111">
        <v>0</v>
      </c>
      <c r="G68" s="121"/>
      <c r="H68" s="111">
        <v>10000</v>
      </c>
      <c r="I68" s="111">
        <v>10000</v>
      </c>
      <c r="J68" s="111">
        <v>10000</v>
      </c>
      <c r="K68" s="113">
        <v>10000</v>
      </c>
      <c r="L68" s="114"/>
      <c r="M68" s="114">
        <v>0</v>
      </c>
      <c r="N68" s="17" t="s">
        <v>159</v>
      </c>
      <c r="O68" s="159" t="s">
        <v>15</v>
      </c>
      <c r="P68" s="14">
        <f t="shared" si="0"/>
        <v>0</v>
      </c>
    </row>
    <row r="69" spans="1:17" s="32" customFormat="1" ht="15" customHeight="1">
      <c r="A69" s="110">
        <v>72</v>
      </c>
      <c r="B69" s="123" t="s">
        <v>160</v>
      </c>
      <c r="C69" s="9" t="s">
        <v>161</v>
      </c>
      <c r="D69" s="111">
        <v>135000</v>
      </c>
      <c r="E69" s="111"/>
      <c r="F69" s="111">
        <v>16000</v>
      </c>
      <c r="G69" s="160"/>
      <c r="H69" s="111">
        <v>30000</v>
      </c>
      <c r="I69" s="111">
        <v>30000</v>
      </c>
      <c r="J69" s="111">
        <v>110000</v>
      </c>
      <c r="K69" s="113">
        <v>50000</v>
      </c>
      <c r="L69" s="114">
        <v>25000</v>
      </c>
      <c r="M69" s="114">
        <v>25000</v>
      </c>
      <c r="N69" s="17" t="s">
        <v>14</v>
      </c>
      <c r="O69" s="159" t="s">
        <v>15</v>
      </c>
      <c r="P69" s="14">
        <f t="shared" si="0"/>
        <v>50000</v>
      </c>
      <c r="Q69" s="32" t="s">
        <v>162</v>
      </c>
    </row>
    <row r="70" spans="1:17" s="32" customFormat="1" ht="24">
      <c r="A70" s="110">
        <v>73</v>
      </c>
      <c r="B70" s="123" t="s">
        <v>160</v>
      </c>
      <c r="C70" s="9" t="s">
        <v>161</v>
      </c>
      <c r="D70" s="111"/>
      <c r="E70" s="111">
        <v>120000</v>
      </c>
      <c r="F70" s="111">
        <v>0</v>
      </c>
      <c r="G70" s="160" t="s">
        <v>108</v>
      </c>
      <c r="H70" s="111">
        <v>0</v>
      </c>
      <c r="I70" s="111">
        <v>0</v>
      </c>
      <c r="J70" s="111">
        <v>0</v>
      </c>
      <c r="K70" s="113">
        <v>0</v>
      </c>
      <c r="L70" s="114">
        <v>0</v>
      </c>
      <c r="M70" s="114">
        <v>0</v>
      </c>
      <c r="N70" s="17" t="s">
        <v>163</v>
      </c>
      <c r="O70" s="159" t="s">
        <v>15</v>
      </c>
      <c r="P70" s="14">
        <f t="shared" si="0"/>
        <v>0</v>
      </c>
      <c r="Q70" s="105" t="s">
        <v>98</v>
      </c>
    </row>
    <row r="71" spans="1:16" s="32" customFormat="1" ht="14.25" customHeight="1">
      <c r="A71" s="110">
        <v>74</v>
      </c>
      <c r="B71" s="17" t="s">
        <v>164</v>
      </c>
      <c r="C71" s="9" t="s">
        <v>165</v>
      </c>
      <c r="D71" s="111">
        <v>450000</v>
      </c>
      <c r="E71" s="111"/>
      <c r="F71" s="111">
        <v>112000</v>
      </c>
      <c r="G71" s="121"/>
      <c r="H71" s="111">
        <v>200000</v>
      </c>
      <c r="I71" s="111">
        <v>245000</v>
      </c>
      <c r="J71" s="111">
        <v>355000</v>
      </c>
      <c r="K71" s="113">
        <v>355000</v>
      </c>
      <c r="L71" s="114">
        <v>175000</v>
      </c>
      <c r="M71" s="114">
        <v>180000</v>
      </c>
      <c r="N71" s="17" t="s">
        <v>14</v>
      </c>
      <c r="O71" s="159" t="s">
        <v>15</v>
      </c>
      <c r="P71" s="14">
        <f t="shared" si="0"/>
        <v>355000</v>
      </c>
    </row>
    <row r="72" spans="1:16" s="32" customFormat="1" ht="24">
      <c r="A72" s="110">
        <v>75</v>
      </c>
      <c r="B72" s="17" t="s">
        <v>164</v>
      </c>
      <c r="C72" s="9" t="s">
        <v>165</v>
      </c>
      <c r="D72" s="111"/>
      <c r="E72" s="111">
        <v>25000</v>
      </c>
      <c r="F72" s="111">
        <v>112000</v>
      </c>
      <c r="G72" s="121"/>
      <c r="H72" s="111">
        <v>200000</v>
      </c>
      <c r="I72" s="111">
        <v>0</v>
      </c>
      <c r="J72" s="111">
        <v>0</v>
      </c>
      <c r="K72" s="113">
        <v>0</v>
      </c>
      <c r="L72" s="114"/>
      <c r="M72" s="114">
        <v>0</v>
      </c>
      <c r="N72" s="17" t="s">
        <v>166</v>
      </c>
      <c r="O72" s="159" t="s">
        <v>15</v>
      </c>
      <c r="P72" s="179">
        <f t="shared" si="0"/>
        <v>0</v>
      </c>
    </row>
    <row r="73" spans="1:16" s="32" customFormat="1" ht="24">
      <c r="A73" s="110">
        <v>76</v>
      </c>
      <c r="B73" s="17" t="s">
        <v>164</v>
      </c>
      <c r="C73" s="9" t="s">
        <v>165</v>
      </c>
      <c r="D73" s="111"/>
      <c r="E73" s="111">
        <v>30000</v>
      </c>
      <c r="F73" s="111">
        <v>112000</v>
      </c>
      <c r="G73" s="121"/>
      <c r="H73" s="111">
        <v>200000</v>
      </c>
      <c r="I73" s="111">
        <v>0</v>
      </c>
      <c r="J73" s="111">
        <v>0</v>
      </c>
      <c r="K73" s="113">
        <v>0</v>
      </c>
      <c r="L73" s="114"/>
      <c r="M73" s="114">
        <v>0</v>
      </c>
      <c r="N73" s="17" t="s">
        <v>167</v>
      </c>
      <c r="O73" s="159" t="s">
        <v>15</v>
      </c>
      <c r="P73" s="179">
        <f aca="true" t="shared" si="1" ref="P73:P124">L73+M73</f>
        <v>0</v>
      </c>
    </row>
    <row r="74" spans="1:16" s="185" customFormat="1" ht="15" customHeight="1">
      <c r="A74" s="110">
        <v>77</v>
      </c>
      <c r="B74" s="180" t="s">
        <v>168</v>
      </c>
      <c r="C74" s="9" t="s">
        <v>169</v>
      </c>
      <c r="D74" s="113">
        <v>400000</v>
      </c>
      <c r="E74" s="181"/>
      <c r="F74" s="181">
        <v>320000</v>
      </c>
      <c r="G74" s="182">
        <v>50</v>
      </c>
      <c r="H74" s="181">
        <v>330000</v>
      </c>
      <c r="I74" s="113">
        <v>330000</v>
      </c>
      <c r="J74" s="113">
        <v>430000</v>
      </c>
      <c r="K74" s="113">
        <v>390000</v>
      </c>
      <c r="L74" s="114">
        <v>297000</v>
      </c>
      <c r="M74" s="183">
        <v>93000</v>
      </c>
      <c r="N74" s="143" t="s">
        <v>14</v>
      </c>
      <c r="O74" s="159" t="s">
        <v>15</v>
      </c>
      <c r="P74" s="184">
        <f t="shared" si="1"/>
        <v>390000</v>
      </c>
    </row>
    <row r="75" spans="1:16" s="32" customFormat="1" ht="15" customHeight="1">
      <c r="A75" s="110">
        <v>78</v>
      </c>
      <c r="B75" s="17" t="s">
        <v>170</v>
      </c>
      <c r="C75" s="9" t="s">
        <v>171</v>
      </c>
      <c r="D75" s="111">
        <v>240000</v>
      </c>
      <c r="E75" s="111"/>
      <c r="F75" s="111">
        <v>0</v>
      </c>
      <c r="G75" s="121"/>
      <c r="H75" s="111">
        <v>25000</v>
      </c>
      <c r="I75" s="111">
        <v>0</v>
      </c>
      <c r="J75" s="111">
        <v>90000</v>
      </c>
      <c r="K75" s="113">
        <v>90000</v>
      </c>
      <c r="L75" s="114">
        <v>45000</v>
      </c>
      <c r="M75" s="114">
        <v>45000</v>
      </c>
      <c r="N75" s="17" t="s">
        <v>14</v>
      </c>
      <c r="O75" s="159" t="s">
        <v>15</v>
      </c>
      <c r="P75" s="18">
        <f t="shared" si="1"/>
        <v>90000</v>
      </c>
    </row>
    <row r="76" spans="1:16" s="32" customFormat="1" ht="15" customHeight="1">
      <c r="A76" s="110">
        <v>79</v>
      </c>
      <c r="B76" s="17" t="s">
        <v>172</v>
      </c>
      <c r="C76" s="9" t="s">
        <v>173</v>
      </c>
      <c r="D76" s="111">
        <v>60000</v>
      </c>
      <c r="E76" s="111"/>
      <c r="F76" s="111">
        <v>440000</v>
      </c>
      <c r="G76" s="121"/>
      <c r="H76" s="111">
        <v>0</v>
      </c>
      <c r="I76" s="111">
        <v>0</v>
      </c>
      <c r="J76" s="111">
        <v>60000</v>
      </c>
      <c r="K76" s="113">
        <v>60000</v>
      </c>
      <c r="L76" s="114">
        <v>10000</v>
      </c>
      <c r="M76" s="114">
        <v>30000</v>
      </c>
      <c r="N76" s="17" t="s">
        <v>14</v>
      </c>
      <c r="O76" s="159" t="s">
        <v>15</v>
      </c>
      <c r="P76" s="14">
        <f t="shared" si="1"/>
        <v>40000</v>
      </c>
    </row>
    <row r="77" spans="1:17" s="32" customFormat="1" ht="15" customHeight="1">
      <c r="A77" s="110">
        <v>80</v>
      </c>
      <c r="B77" s="17" t="s">
        <v>174</v>
      </c>
      <c r="C77" s="9" t="s">
        <v>175</v>
      </c>
      <c r="D77" s="111">
        <v>450000</v>
      </c>
      <c r="E77" s="111"/>
      <c r="F77" s="111">
        <v>128000</v>
      </c>
      <c r="G77" s="112">
        <v>50</v>
      </c>
      <c r="H77" s="111">
        <v>270000</v>
      </c>
      <c r="I77" s="111">
        <v>325000</v>
      </c>
      <c r="J77" s="111">
        <v>325000</v>
      </c>
      <c r="K77" s="113">
        <v>325000</v>
      </c>
      <c r="L77" s="114">
        <v>160000</v>
      </c>
      <c r="M77" s="114">
        <v>165000</v>
      </c>
      <c r="N77" s="17" t="s">
        <v>14</v>
      </c>
      <c r="O77" s="159" t="s">
        <v>15</v>
      </c>
      <c r="P77" s="18">
        <f t="shared" si="1"/>
        <v>325000</v>
      </c>
      <c r="Q77" s="163" t="s">
        <v>38</v>
      </c>
    </row>
    <row r="78" spans="1:16" s="32" customFormat="1" ht="41.25" customHeight="1">
      <c r="A78" s="110">
        <v>81</v>
      </c>
      <c r="B78" s="123" t="s">
        <v>176</v>
      </c>
      <c r="C78" s="9" t="s">
        <v>177</v>
      </c>
      <c r="D78" s="111">
        <v>250000</v>
      </c>
      <c r="E78" s="111"/>
      <c r="F78" s="111">
        <v>0</v>
      </c>
      <c r="G78" s="121"/>
      <c r="H78" s="111">
        <v>0</v>
      </c>
      <c r="I78" s="111">
        <v>50000</v>
      </c>
      <c r="J78" s="111">
        <v>150000</v>
      </c>
      <c r="K78" s="113">
        <v>150000</v>
      </c>
      <c r="L78" s="114">
        <v>50000</v>
      </c>
      <c r="M78" s="114">
        <v>100000</v>
      </c>
      <c r="N78" s="17" t="s">
        <v>133</v>
      </c>
      <c r="O78" s="226" t="s">
        <v>391</v>
      </c>
      <c r="P78" s="18">
        <f t="shared" si="1"/>
        <v>150000</v>
      </c>
    </row>
    <row r="79" spans="1:16" s="32" customFormat="1" ht="15" customHeight="1">
      <c r="A79" s="110">
        <v>82</v>
      </c>
      <c r="B79" s="123" t="s">
        <v>178</v>
      </c>
      <c r="C79" s="9" t="s">
        <v>179</v>
      </c>
      <c r="D79" s="111">
        <v>30000</v>
      </c>
      <c r="E79" s="123"/>
      <c r="F79" s="123"/>
      <c r="G79" s="123"/>
      <c r="H79" s="123">
        <v>0</v>
      </c>
      <c r="I79" s="123">
        <v>0</v>
      </c>
      <c r="J79" s="123">
        <v>0</v>
      </c>
      <c r="K79" s="111">
        <v>0</v>
      </c>
      <c r="L79" s="114">
        <v>0</v>
      </c>
      <c r="M79" s="124">
        <v>0</v>
      </c>
      <c r="N79" s="123" t="s">
        <v>14</v>
      </c>
      <c r="O79" s="159" t="s">
        <v>15</v>
      </c>
      <c r="P79" s="173">
        <f t="shared" si="1"/>
        <v>0</v>
      </c>
    </row>
    <row r="80" spans="1:16" s="32" customFormat="1" ht="24">
      <c r="A80" s="115">
        <v>83</v>
      </c>
      <c r="B80" s="123" t="s">
        <v>180</v>
      </c>
      <c r="C80" s="9" t="s">
        <v>181</v>
      </c>
      <c r="D80" s="111">
        <v>218700</v>
      </c>
      <c r="E80" s="111"/>
      <c r="F80" s="111">
        <v>0</v>
      </c>
      <c r="G80" s="121"/>
      <c r="H80" s="111">
        <v>0</v>
      </c>
      <c r="I80" s="111">
        <v>0</v>
      </c>
      <c r="J80" s="111">
        <v>10000</v>
      </c>
      <c r="K80" s="113">
        <v>10000</v>
      </c>
      <c r="L80" s="114">
        <v>5000</v>
      </c>
      <c r="M80" s="114">
        <v>25000</v>
      </c>
      <c r="N80" s="17" t="s">
        <v>182</v>
      </c>
      <c r="O80" s="159" t="s">
        <v>15</v>
      </c>
      <c r="P80" s="14">
        <f t="shared" si="1"/>
        <v>30000</v>
      </c>
    </row>
    <row r="81" spans="1:17" s="32" customFormat="1" ht="36" hidden="1">
      <c r="A81" s="110">
        <v>84</v>
      </c>
      <c r="B81" s="123" t="s">
        <v>379</v>
      </c>
      <c r="C81" s="9" t="s">
        <v>183</v>
      </c>
      <c r="D81" s="111"/>
      <c r="E81" s="111">
        <v>75000</v>
      </c>
      <c r="F81" s="111">
        <v>20000</v>
      </c>
      <c r="G81" s="160"/>
      <c r="H81" s="111">
        <v>0</v>
      </c>
      <c r="I81" s="111">
        <v>0</v>
      </c>
      <c r="J81" s="111">
        <v>0</v>
      </c>
      <c r="K81" s="113">
        <v>0</v>
      </c>
      <c r="L81" s="114"/>
      <c r="M81" s="114"/>
      <c r="N81" s="17" t="s">
        <v>184</v>
      </c>
      <c r="O81" s="159" t="s">
        <v>15</v>
      </c>
      <c r="P81" s="18">
        <f t="shared" si="1"/>
        <v>0</v>
      </c>
      <c r="Q81" s="105" t="s">
        <v>185</v>
      </c>
    </row>
    <row r="82" spans="1:17" s="32" customFormat="1" ht="36" hidden="1">
      <c r="A82" s="110">
        <v>85</v>
      </c>
      <c r="B82" s="123" t="s">
        <v>380</v>
      </c>
      <c r="C82" s="9" t="s">
        <v>183</v>
      </c>
      <c r="D82" s="111"/>
      <c r="E82" s="111">
        <v>75000</v>
      </c>
      <c r="F82" s="111">
        <v>20000</v>
      </c>
      <c r="G82" s="160"/>
      <c r="H82" s="111">
        <v>0</v>
      </c>
      <c r="I82" s="111">
        <v>0</v>
      </c>
      <c r="J82" s="111">
        <v>0</v>
      </c>
      <c r="K82" s="113">
        <v>0</v>
      </c>
      <c r="L82" s="114"/>
      <c r="M82" s="114"/>
      <c r="N82" s="17" t="s">
        <v>186</v>
      </c>
      <c r="O82" s="159" t="s">
        <v>15</v>
      </c>
      <c r="P82" s="18">
        <f t="shared" si="1"/>
        <v>0</v>
      </c>
      <c r="Q82" s="105" t="s">
        <v>185</v>
      </c>
    </row>
    <row r="83" spans="1:16" s="32" customFormat="1" ht="38.25" customHeight="1">
      <c r="A83" s="110">
        <v>86</v>
      </c>
      <c r="B83" s="17" t="s">
        <v>187</v>
      </c>
      <c r="C83" s="100" t="s">
        <v>188</v>
      </c>
      <c r="D83" s="111"/>
      <c r="E83" s="111">
        <v>20600</v>
      </c>
      <c r="F83" s="111">
        <v>0</v>
      </c>
      <c r="G83" s="121"/>
      <c r="H83" s="111">
        <v>0</v>
      </c>
      <c r="I83" s="111">
        <v>0</v>
      </c>
      <c r="J83" s="111">
        <v>15000</v>
      </c>
      <c r="K83" s="113">
        <v>15000</v>
      </c>
      <c r="L83" s="114"/>
      <c r="M83" s="114">
        <v>15000</v>
      </c>
      <c r="N83" s="17" t="s">
        <v>189</v>
      </c>
      <c r="O83" s="159" t="s">
        <v>15</v>
      </c>
      <c r="P83" s="18">
        <f t="shared" si="1"/>
        <v>15000</v>
      </c>
    </row>
    <row r="84" spans="1:16" s="32" customFormat="1" ht="24">
      <c r="A84" s="110">
        <v>87</v>
      </c>
      <c r="B84" s="186" t="s">
        <v>190</v>
      </c>
      <c r="C84" s="100" t="s">
        <v>191</v>
      </c>
      <c r="D84" s="111"/>
      <c r="E84" s="111">
        <v>20000</v>
      </c>
      <c r="F84" s="111">
        <v>0</v>
      </c>
      <c r="G84" s="121"/>
      <c r="H84" s="111">
        <v>0</v>
      </c>
      <c r="I84" s="111">
        <v>0</v>
      </c>
      <c r="J84" s="111">
        <v>0</v>
      </c>
      <c r="K84" s="113">
        <v>20000</v>
      </c>
      <c r="L84" s="114"/>
      <c r="M84" s="114">
        <v>10000</v>
      </c>
      <c r="N84" s="17" t="s">
        <v>192</v>
      </c>
      <c r="O84" s="159" t="s">
        <v>15</v>
      </c>
      <c r="P84" s="18">
        <f t="shared" si="1"/>
        <v>10000</v>
      </c>
    </row>
    <row r="85" spans="1:16" s="32" customFormat="1" ht="24.75" customHeight="1">
      <c r="A85" s="110">
        <v>88</v>
      </c>
      <c r="B85" s="123" t="s">
        <v>193</v>
      </c>
      <c r="C85" s="100" t="s">
        <v>194</v>
      </c>
      <c r="D85" s="111"/>
      <c r="E85" s="111">
        <v>50000</v>
      </c>
      <c r="F85" s="111">
        <v>0</v>
      </c>
      <c r="G85" s="121"/>
      <c r="H85" s="111">
        <v>0</v>
      </c>
      <c r="I85" s="111">
        <v>15000</v>
      </c>
      <c r="J85" s="111">
        <v>15000</v>
      </c>
      <c r="K85" s="113">
        <v>15000</v>
      </c>
      <c r="L85" s="114"/>
      <c r="M85" s="114">
        <v>0</v>
      </c>
      <c r="N85" s="17" t="s">
        <v>195</v>
      </c>
      <c r="O85" s="159" t="s">
        <v>15</v>
      </c>
      <c r="P85" s="14">
        <f t="shared" si="1"/>
        <v>0</v>
      </c>
    </row>
    <row r="86" spans="1:16" s="32" customFormat="1" ht="15" customHeight="1">
      <c r="A86" s="110">
        <v>89</v>
      </c>
      <c r="B86" s="123" t="s">
        <v>196</v>
      </c>
      <c r="C86" s="9" t="s">
        <v>197</v>
      </c>
      <c r="D86" s="111">
        <v>48000</v>
      </c>
      <c r="E86" s="111"/>
      <c r="F86" s="111">
        <v>8000</v>
      </c>
      <c r="G86" s="121"/>
      <c r="H86" s="111">
        <v>10000</v>
      </c>
      <c r="I86" s="111">
        <v>15000</v>
      </c>
      <c r="J86" s="111">
        <v>30000</v>
      </c>
      <c r="K86" s="113">
        <v>30000</v>
      </c>
      <c r="L86" s="114">
        <v>10000</v>
      </c>
      <c r="M86" s="114">
        <v>20000</v>
      </c>
      <c r="N86" s="17" t="s">
        <v>14</v>
      </c>
      <c r="O86" s="159" t="s">
        <v>15</v>
      </c>
      <c r="P86" s="14">
        <f t="shared" si="1"/>
        <v>30000</v>
      </c>
    </row>
    <row r="87" spans="1:16" s="32" customFormat="1" ht="15" customHeight="1">
      <c r="A87" s="110">
        <v>90</v>
      </c>
      <c r="B87" s="123" t="s">
        <v>198</v>
      </c>
      <c r="C87" s="9" t="s">
        <v>199</v>
      </c>
      <c r="D87" s="111">
        <v>35500</v>
      </c>
      <c r="E87" s="111"/>
      <c r="F87" s="111">
        <v>0</v>
      </c>
      <c r="G87" s="121"/>
      <c r="H87" s="111">
        <v>25000</v>
      </c>
      <c r="I87" s="111">
        <v>25000</v>
      </c>
      <c r="J87" s="111">
        <v>25000</v>
      </c>
      <c r="K87" s="113">
        <v>25000</v>
      </c>
      <c r="L87" s="114">
        <v>15000</v>
      </c>
      <c r="M87" s="114">
        <v>10000</v>
      </c>
      <c r="N87" s="17" t="s">
        <v>14</v>
      </c>
      <c r="O87" s="159" t="s">
        <v>15</v>
      </c>
      <c r="P87" s="14">
        <f t="shared" si="1"/>
        <v>25000</v>
      </c>
    </row>
    <row r="88" spans="1:16" s="32" customFormat="1" ht="24">
      <c r="A88" s="110">
        <v>91</v>
      </c>
      <c r="B88" s="17" t="s">
        <v>200</v>
      </c>
      <c r="C88" s="9" t="s">
        <v>201</v>
      </c>
      <c r="D88" s="111">
        <v>350000</v>
      </c>
      <c r="E88" s="111"/>
      <c r="F88" s="111">
        <v>200000</v>
      </c>
      <c r="G88" s="121">
        <v>50</v>
      </c>
      <c r="H88" s="111">
        <v>225000</v>
      </c>
      <c r="I88" s="111">
        <v>250000</v>
      </c>
      <c r="J88" s="111">
        <v>410000</v>
      </c>
      <c r="K88" s="113">
        <v>340000</v>
      </c>
      <c r="L88" s="114">
        <v>160000</v>
      </c>
      <c r="M88" s="114">
        <v>190000</v>
      </c>
      <c r="N88" s="17" t="s">
        <v>14</v>
      </c>
      <c r="O88" s="159" t="s">
        <v>15</v>
      </c>
      <c r="P88" s="18">
        <f t="shared" si="1"/>
        <v>350000</v>
      </c>
    </row>
    <row r="89" spans="1:16" s="32" customFormat="1" ht="15" customHeight="1">
      <c r="A89" s="110">
        <v>92</v>
      </c>
      <c r="B89" s="17" t="s">
        <v>202</v>
      </c>
      <c r="C89" s="9" t="s">
        <v>203</v>
      </c>
      <c r="D89" s="111">
        <v>5000</v>
      </c>
      <c r="E89" s="111"/>
      <c r="F89" s="111">
        <v>0</v>
      </c>
      <c r="G89" s="160"/>
      <c r="H89" s="111">
        <v>0</v>
      </c>
      <c r="I89" s="111">
        <v>10000</v>
      </c>
      <c r="J89" s="111">
        <v>5000</v>
      </c>
      <c r="K89" s="113">
        <v>5000</v>
      </c>
      <c r="L89" s="114">
        <v>0</v>
      </c>
      <c r="M89" s="114">
        <v>5000</v>
      </c>
      <c r="N89" s="17" t="s">
        <v>14</v>
      </c>
      <c r="O89" s="159" t="s">
        <v>15</v>
      </c>
      <c r="P89" s="18">
        <f t="shared" si="1"/>
        <v>5000</v>
      </c>
    </row>
    <row r="90" spans="1:17" s="32" customFormat="1" ht="48">
      <c r="A90" s="110">
        <v>93</v>
      </c>
      <c r="B90" s="123" t="s">
        <v>204</v>
      </c>
      <c r="C90" s="9" t="s">
        <v>205</v>
      </c>
      <c r="D90" s="111">
        <v>500000</v>
      </c>
      <c r="E90" s="111"/>
      <c r="F90" s="111"/>
      <c r="G90" s="121">
        <v>50</v>
      </c>
      <c r="H90" s="181">
        <v>215000</v>
      </c>
      <c r="I90" s="248">
        <v>250000</v>
      </c>
      <c r="J90" s="248">
        <v>395000</v>
      </c>
      <c r="K90" s="250">
        <v>190000</v>
      </c>
      <c r="L90" s="114">
        <v>160000</v>
      </c>
      <c r="M90" s="114">
        <v>190000</v>
      </c>
      <c r="N90" s="143" t="s">
        <v>392</v>
      </c>
      <c r="O90" s="159" t="s">
        <v>15</v>
      </c>
      <c r="P90" s="14">
        <f t="shared" si="1"/>
        <v>350000</v>
      </c>
      <c r="Q90" s="32" t="s">
        <v>98</v>
      </c>
    </row>
    <row r="91" spans="1:15" s="32" customFormat="1" ht="24.75">
      <c r="A91" s="110">
        <v>94</v>
      </c>
      <c r="B91" s="123" t="s">
        <v>204</v>
      </c>
      <c r="C91" s="9" t="s">
        <v>205</v>
      </c>
      <c r="D91" s="111"/>
      <c r="E91" s="111">
        <v>150000</v>
      </c>
      <c r="F91" s="111"/>
      <c r="G91" s="121"/>
      <c r="H91" s="181"/>
      <c r="I91" s="249"/>
      <c r="J91" s="249"/>
      <c r="K91" s="251"/>
      <c r="L91" s="156"/>
      <c r="M91" s="227">
        <v>0</v>
      </c>
      <c r="N91" s="13" t="s">
        <v>361</v>
      </c>
      <c r="O91" s="159" t="s">
        <v>15</v>
      </c>
    </row>
    <row r="92" spans="1:16" s="32" customFormat="1" ht="24">
      <c r="A92" s="110">
        <v>95</v>
      </c>
      <c r="B92" s="123" t="s">
        <v>204</v>
      </c>
      <c r="C92" s="9" t="s">
        <v>205</v>
      </c>
      <c r="D92" s="111"/>
      <c r="E92" s="111">
        <v>30000</v>
      </c>
      <c r="F92" s="111"/>
      <c r="G92" s="121"/>
      <c r="H92" s="111">
        <v>0</v>
      </c>
      <c r="I92" s="111">
        <v>0</v>
      </c>
      <c r="J92" s="111">
        <v>0</v>
      </c>
      <c r="K92" s="113">
        <v>25000</v>
      </c>
      <c r="L92" s="114">
        <v>0</v>
      </c>
      <c r="M92" s="114">
        <v>0</v>
      </c>
      <c r="N92" s="17" t="s">
        <v>206</v>
      </c>
      <c r="O92" s="159" t="s">
        <v>15</v>
      </c>
      <c r="P92" s="14">
        <f t="shared" si="1"/>
        <v>0</v>
      </c>
    </row>
    <row r="93" spans="1:17" s="32" customFormat="1" ht="15" customHeight="1">
      <c r="A93" s="110">
        <v>96</v>
      </c>
      <c r="B93" s="17" t="s">
        <v>207</v>
      </c>
      <c r="C93" s="9" t="s">
        <v>208</v>
      </c>
      <c r="D93" s="111">
        <v>580000</v>
      </c>
      <c r="E93" s="111"/>
      <c r="F93" s="111">
        <v>141000</v>
      </c>
      <c r="G93" s="112">
        <v>30</v>
      </c>
      <c r="H93" s="111">
        <v>190000</v>
      </c>
      <c r="I93" s="111">
        <v>255000</v>
      </c>
      <c r="J93" s="111">
        <v>455000</v>
      </c>
      <c r="K93" s="113">
        <v>455000</v>
      </c>
      <c r="L93" s="114">
        <v>220000</v>
      </c>
      <c r="M93" s="114">
        <v>240000</v>
      </c>
      <c r="N93" s="17" t="s">
        <v>14</v>
      </c>
      <c r="O93" s="159" t="s">
        <v>15</v>
      </c>
      <c r="P93" s="18">
        <f t="shared" si="1"/>
        <v>460000</v>
      </c>
      <c r="Q93" s="32" t="s">
        <v>125</v>
      </c>
    </row>
    <row r="94" spans="1:17" s="32" customFormat="1" ht="15" customHeight="1">
      <c r="A94" s="110">
        <v>97</v>
      </c>
      <c r="B94" s="123" t="s">
        <v>209</v>
      </c>
      <c r="C94" s="9" t="s">
        <v>210</v>
      </c>
      <c r="D94" s="111">
        <v>50000</v>
      </c>
      <c r="E94" s="111"/>
      <c r="F94" s="111">
        <v>40000</v>
      </c>
      <c r="G94" s="121"/>
      <c r="H94" s="111">
        <v>45000</v>
      </c>
      <c r="I94" s="111">
        <v>0</v>
      </c>
      <c r="J94" s="111">
        <v>50000</v>
      </c>
      <c r="K94" s="113">
        <v>50000</v>
      </c>
      <c r="L94" s="114">
        <v>25000</v>
      </c>
      <c r="M94" s="114">
        <v>25000</v>
      </c>
      <c r="N94" s="17" t="s">
        <v>133</v>
      </c>
      <c r="O94" s="159" t="s">
        <v>15</v>
      </c>
      <c r="P94" s="14">
        <f t="shared" si="1"/>
        <v>50000</v>
      </c>
      <c r="Q94" s="32" t="s">
        <v>211</v>
      </c>
    </row>
    <row r="95" spans="1:17" s="32" customFormat="1" ht="15" customHeight="1">
      <c r="A95" s="110">
        <v>98</v>
      </c>
      <c r="B95" s="123" t="s">
        <v>209</v>
      </c>
      <c r="C95" s="9" t="s">
        <v>210</v>
      </c>
      <c r="D95" s="169"/>
      <c r="E95" s="169">
        <v>20000</v>
      </c>
      <c r="F95" s="169"/>
      <c r="G95" s="169"/>
      <c r="H95" s="169">
        <v>0</v>
      </c>
      <c r="I95" s="169">
        <v>10000</v>
      </c>
      <c r="J95" s="169">
        <v>10000</v>
      </c>
      <c r="K95" s="169">
        <v>10000</v>
      </c>
      <c r="L95" s="170"/>
      <c r="M95" s="171">
        <v>20000</v>
      </c>
      <c r="N95" s="168" t="s">
        <v>212</v>
      </c>
      <c r="O95" s="159" t="s">
        <v>15</v>
      </c>
      <c r="P95" s="187">
        <f t="shared" si="1"/>
        <v>20000</v>
      </c>
      <c r="Q95" s="177"/>
    </row>
    <row r="96" spans="1:16" s="32" customFormat="1" ht="24">
      <c r="A96" s="110">
        <v>100</v>
      </c>
      <c r="B96" s="17" t="s">
        <v>213</v>
      </c>
      <c r="C96" s="9" t="s">
        <v>214</v>
      </c>
      <c r="D96" s="111">
        <v>520000</v>
      </c>
      <c r="E96" s="111"/>
      <c r="F96" s="111"/>
      <c r="G96" s="160"/>
      <c r="H96" s="111">
        <v>130000</v>
      </c>
      <c r="I96" s="111">
        <v>210000</v>
      </c>
      <c r="J96" s="111">
        <v>290000</v>
      </c>
      <c r="K96" s="113">
        <v>230000</v>
      </c>
      <c r="L96" s="114">
        <v>171000</v>
      </c>
      <c r="M96" s="161">
        <v>59000</v>
      </c>
      <c r="N96" s="17" t="s">
        <v>14</v>
      </c>
      <c r="O96" s="159" t="s">
        <v>15</v>
      </c>
      <c r="P96" s="184">
        <f t="shared" si="1"/>
        <v>230000</v>
      </c>
    </row>
    <row r="97" spans="1:16" s="32" customFormat="1" ht="15" customHeight="1">
      <c r="A97" s="110">
        <v>101</v>
      </c>
      <c r="B97" s="123" t="s">
        <v>215</v>
      </c>
      <c r="C97" s="9" t="s">
        <v>216</v>
      </c>
      <c r="D97" s="111">
        <v>25000</v>
      </c>
      <c r="E97" s="111"/>
      <c r="F97" s="111">
        <v>0</v>
      </c>
      <c r="G97" s="160"/>
      <c r="H97" s="111">
        <v>0</v>
      </c>
      <c r="I97" s="111">
        <v>10000</v>
      </c>
      <c r="J97" s="111">
        <v>25000</v>
      </c>
      <c r="K97" s="113">
        <v>20000</v>
      </c>
      <c r="L97" s="114">
        <v>10000</v>
      </c>
      <c r="M97" s="114">
        <v>10000</v>
      </c>
      <c r="N97" s="17" t="s">
        <v>14</v>
      </c>
      <c r="O97" s="159" t="s">
        <v>15</v>
      </c>
      <c r="P97" s="14">
        <f t="shared" si="1"/>
        <v>20000</v>
      </c>
    </row>
    <row r="98" spans="1:16" s="32" customFormat="1" ht="15" customHeight="1">
      <c r="A98" s="110">
        <v>102</v>
      </c>
      <c r="B98" s="123" t="s">
        <v>217</v>
      </c>
      <c r="C98" s="100" t="s">
        <v>218</v>
      </c>
      <c r="D98" s="111">
        <v>650000</v>
      </c>
      <c r="E98" s="111"/>
      <c r="F98" s="111">
        <v>80000</v>
      </c>
      <c r="G98" s="112">
        <v>30</v>
      </c>
      <c r="H98" s="111">
        <v>190000</v>
      </c>
      <c r="I98" s="111">
        <v>295000</v>
      </c>
      <c r="J98" s="111">
        <v>595000</v>
      </c>
      <c r="K98" s="113">
        <v>595000</v>
      </c>
      <c r="L98" s="114">
        <v>200000</v>
      </c>
      <c r="M98" s="114">
        <v>200000</v>
      </c>
      <c r="N98" s="17" t="s">
        <v>14</v>
      </c>
      <c r="O98" s="159" t="s">
        <v>15</v>
      </c>
      <c r="P98" s="14">
        <f t="shared" si="1"/>
        <v>400000</v>
      </c>
    </row>
    <row r="99" spans="1:16" s="32" customFormat="1" ht="24">
      <c r="A99" s="110">
        <v>103</v>
      </c>
      <c r="B99" s="123" t="s">
        <v>219</v>
      </c>
      <c r="C99" s="9" t="s">
        <v>220</v>
      </c>
      <c r="D99" s="111">
        <v>50000</v>
      </c>
      <c r="E99" s="111"/>
      <c r="F99" s="111">
        <v>16000</v>
      </c>
      <c r="G99" s="121"/>
      <c r="H99" s="111">
        <v>25000</v>
      </c>
      <c r="I99" s="111">
        <v>0</v>
      </c>
      <c r="J99" s="111">
        <v>55000</v>
      </c>
      <c r="K99" s="113">
        <v>30000</v>
      </c>
      <c r="L99" s="114">
        <v>10000</v>
      </c>
      <c r="M99" s="114">
        <v>20000</v>
      </c>
      <c r="N99" s="17" t="s">
        <v>14</v>
      </c>
      <c r="O99" s="226" t="s">
        <v>147</v>
      </c>
      <c r="P99" s="14">
        <f t="shared" si="1"/>
        <v>30000</v>
      </c>
    </row>
    <row r="100" spans="1:16" s="32" customFormat="1" ht="15" customHeight="1">
      <c r="A100" s="110">
        <v>104</v>
      </c>
      <c r="B100" s="123" t="s">
        <v>221</v>
      </c>
      <c r="C100" s="9" t="s">
        <v>222</v>
      </c>
      <c r="D100" s="111">
        <v>1018000</v>
      </c>
      <c r="E100" s="111"/>
      <c r="F100" s="111">
        <v>80000</v>
      </c>
      <c r="G100" s="121">
        <v>50</v>
      </c>
      <c r="H100" s="111">
        <v>125000</v>
      </c>
      <c r="I100" s="111">
        <v>140000</v>
      </c>
      <c r="J100" s="111">
        <v>320000</v>
      </c>
      <c r="K100" s="113">
        <v>320000</v>
      </c>
      <c r="L100" s="114">
        <v>160000</v>
      </c>
      <c r="M100" s="114">
        <v>240000</v>
      </c>
      <c r="N100" s="17" t="s">
        <v>14</v>
      </c>
      <c r="O100" s="159" t="s">
        <v>15</v>
      </c>
      <c r="P100" s="14">
        <f t="shared" si="1"/>
        <v>400000</v>
      </c>
    </row>
    <row r="101" spans="1:16" s="32" customFormat="1" ht="15" customHeight="1">
      <c r="A101" s="110">
        <v>106</v>
      </c>
      <c r="B101" s="123" t="s">
        <v>223</v>
      </c>
      <c r="C101" s="9" t="s">
        <v>224</v>
      </c>
      <c r="D101" s="111">
        <v>12000</v>
      </c>
      <c r="E101" s="111"/>
      <c r="F101" s="111">
        <v>488000</v>
      </c>
      <c r="G101" s="160"/>
      <c r="H101" s="111">
        <v>0</v>
      </c>
      <c r="I101" s="111">
        <v>0</v>
      </c>
      <c r="J101" s="111">
        <v>10000</v>
      </c>
      <c r="K101" s="113">
        <v>10000</v>
      </c>
      <c r="L101" s="114"/>
      <c r="M101" s="114">
        <v>0</v>
      </c>
      <c r="N101" s="17" t="s">
        <v>14</v>
      </c>
      <c r="O101" s="159" t="s">
        <v>15</v>
      </c>
      <c r="P101" s="14">
        <f t="shared" si="1"/>
        <v>0</v>
      </c>
    </row>
    <row r="102" spans="1:16" s="32" customFormat="1" ht="15" customHeight="1">
      <c r="A102" s="110">
        <v>107</v>
      </c>
      <c r="B102" s="123" t="s">
        <v>225</v>
      </c>
      <c r="C102" s="9" t="s">
        <v>226</v>
      </c>
      <c r="D102" s="111">
        <v>900000</v>
      </c>
      <c r="E102" s="111"/>
      <c r="F102" s="111">
        <v>488000</v>
      </c>
      <c r="G102" s="160"/>
      <c r="H102" s="111">
        <v>500000</v>
      </c>
      <c r="I102" s="111">
        <v>525000</v>
      </c>
      <c r="J102" s="111">
        <v>950000</v>
      </c>
      <c r="K102" s="113">
        <v>860000</v>
      </c>
      <c r="L102" s="114">
        <v>430000</v>
      </c>
      <c r="M102" s="114">
        <v>465000</v>
      </c>
      <c r="N102" s="17" t="s">
        <v>14</v>
      </c>
      <c r="O102" s="159" t="s">
        <v>15</v>
      </c>
      <c r="P102" s="14">
        <f t="shared" si="1"/>
        <v>895000</v>
      </c>
    </row>
    <row r="103" spans="1:16" s="32" customFormat="1" ht="39.75" customHeight="1">
      <c r="A103" s="110">
        <v>108</v>
      </c>
      <c r="B103" s="123" t="s">
        <v>225</v>
      </c>
      <c r="C103" s="9" t="s">
        <v>226</v>
      </c>
      <c r="D103" s="111"/>
      <c r="E103" s="111">
        <v>49220</v>
      </c>
      <c r="F103" s="111">
        <v>488000</v>
      </c>
      <c r="G103" s="160"/>
      <c r="H103" s="111">
        <v>0</v>
      </c>
      <c r="I103" s="111">
        <v>0</v>
      </c>
      <c r="J103" s="111">
        <v>0</v>
      </c>
      <c r="K103" s="113">
        <v>0</v>
      </c>
      <c r="L103" s="114"/>
      <c r="M103" s="114">
        <v>0</v>
      </c>
      <c r="N103" s="17" t="s">
        <v>227</v>
      </c>
      <c r="O103" s="159" t="s">
        <v>15</v>
      </c>
      <c r="P103" s="14">
        <f t="shared" si="1"/>
        <v>0</v>
      </c>
    </row>
    <row r="104" spans="1:16" s="32" customFormat="1" ht="24">
      <c r="A104" s="110">
        <v>109</v>
      </c>
      <c r="B104" s="123" t="s">
        <v>225</v>
      </c>
      <c r="C104" s="9" t="s">
        <v>226</v>
      </c>
      <c r="D104" s="111"/>
      <c r="E104" s="111">
        <v>30000</v>
      </c>
      <c r="F104" s="111">
        <v>488000</v>
      </c>
      <c r="G104" s="160"/>
      <c r="H104" s="111">
        <v>0</v>
      </c>
      <c r="I104" s="111">
        <v>0</v>
      </c>
      <c r="J104" s="111">
        <v>0</v>
      </c>
      <c r="K104" s="113">
        <v>25000</v>
      </c>
      <c r="L104" s="114"/>
      <c r="M104" s="114">
        <v>0</v>
      </c>
      <c r="N104" s="17" t="s">
        <v>228</v>
      </c>
      <c r="O104" s="159" t="s">
        <v>15</v>
      </c>
      <c r="P104" s="14">
        <f t="shared" si="1"/>
        <v>0</v>
      </c>
    </row>
    <row r="105" spans="1:16" s="32" customFormat="1" ht="35.25" customHeight="1">
      <c r="A105" s="110">
        <v>110</v>
      </c>
      <c r="B105" s="123" t="s">
        <v>225</v>
      </c>
      <c r="C105" s="9" t="s">
        <v>226</v>
      </c>
      <c r="D105" s="111"/>
      <c r="E105" s="111">
        <v>15000</v>
      </c>
      <c r="F105" s="111">
        <v>488000</v>
      </c>
      <c r="G105" s="160"/>
      <c r="H105" s="111">
        <v>0</v>
      </c>
      <c r="I105" s="111">
        <v>0</v>
      </c>
      <c r="J105" s="111">
        <v>0</v>
      </c>
      <c r="K105" s="113">
        <v>0</v>
      </c>
      <c r="L105" s="114"/>
      <c r="M105" s="114">
        <v>0</v>
      </c>
      <c r="N105" s="17" t="s">
        <v>229</v>
      </c>
      <c r="O105" s="159" t="s">
        <v>15</v>
      </c>
      <c r="P105" s="14">
        <f t="shared" si="1"/>
        <v>0</v>
      </c>
    </row>
    <row r="106" spans="1:17" s="32" customFormat="1" ht="24" customHeight="1">
      <c r="A106" s="110">
        <v>111</v>
      </c>
      <c r="B106" s="123" t="s">
        <v>230</v>
      </c>
      <c r="C106" s="9" t="s">
        <v>231</v>
      </c>
      <c r="D106" s="111">
        <v>490000</v>
      </c>
      <c r="E106" s="111"/>
      <c r="F106" s="111">
        <v>170000</v>
      </c>
      <c r="G106" s="160"/>
      <c r="H106" s="111">
        <v>230000</v>
      </c>
      <c r="I106" s="111">
        <v>325000</v>
      </c>
      <c r="J106" s="111">
        <v>445000</v>
      </c>
      <c r="K106" s="113">
        <v>480000</v>
      </c>
      <c r="L106" s="114">
        <v>240000</v>
      </c>
      <c r="M106" s="114">
        <v>240000</v>
      </c>
      <c r="N106" s="17" t="s">
        <v>14</v>
      </c>
      <c r="O106" s="226" t="s">
        <v>232</v>
      </c>
      <c r="P106" s="18">
        <f t="shared" si="1"/>
        <v>480000</v>
      </c>
      <c r="Q106" s="163" t="s">
        <v>233</v>
      </c>
    </row>
    <row r="107" spans="1:16" s="32" customFormat="1" ht="38.25" customHeight="1">
      <c r="A107" s="110">
        <v>112</v>
      </c>
      <c r="B107" s="123" t="s">
        <v>230</v>
      </c>
      <c r="C107" s="9" t="s">
        <v>231</v>
      </c>
      <c r="D107" s="111"/>
      <c r="E107" s="111">
        <v>150000</v>
      </c>
      <c r="F107" s="111">
        <v>170000</v>
      </c>
      <c r="G107" s="160"/>
      <c r="H107" s="111">
        <v>0</v>
      </c>
      <c r="I107" s="111">
        <v>0</v>
      </c>
      <c r="J107" s="111">
        <v>80000</v>
      </c>
      <c r="K107" s="113">
        <v>80000</v>
      </c>
      <c r="L107" s="114"/>
      <c r="M107" s="114">
        <v>80000</v>
      </c>
      <c r="N107" s="17" t="s">
        <v>234</v>
      </c>
      <c r="O107" s="226" t="s">
        <v>235</v>
      </c>
      <c r="P107" s="14">
        <f t="shared" si="1"/>
        <v>80000</v>
      </c>
    </row>
    <row r="108" spans="1:17" s="32" customFormat="1" ht="24" hidden="1">
      <c r="A108" s="110">
        <v>113</v>
      </c>
      <c r="B108" s="17" t="s">
        <v>236</v>
      </c>
      <c r="C108" s="100">
        <v>27859</v>
      </c>
      <c r="D108" s="111"/>
      <c r="E108" s="111">
        <v>50000</v>
      </c>
      <c r="F108" s="111">
        <v>0</v>
      </c>
      <c r="G108" s="160"/>
      <c r="H108" s="111">
        <v>0</v>
      </c>
      <c r="I108" s="111">
        <v>0</v>
      </c>
      <c r="J108" s="111">
        <v>0</v>
      </c>
      <c r="K108" s="113">
        <v>0</v>
      </c>
      <c r="L108" s="114"/>
      <c r="M108" s="114"/>
      <c r="N108" s="17" t="s">
        <v>237</v>
      </c>
      <c r="O108" s="159"/>
      <c r="P108" s="18">
        <f t="shared" si="1"/>
        <v>0</v>
      </c>
      <c r="Q108" s="105" t="s">
        <v>238</v>
      </c>
    </row>
    <row r="109" spans="1:17" s="105" customFormat="1" ht="15" customHeight="1">
      <c r="A109" s="110">
        <v>114</v>
      </c>
      <c r="B109" s="123" t="s">
        <v>239</v>
      </c>
      <c r="C109" s="9" t="s">
        <v>240</v>
      </c>
      <c r="D109" s="111">
        <v>724000</v>
      </c>
      <c r="E109" s="111"/>
      <c r="F109" s="111">
        <v>20000</v>
      </c>
      <c r="G109" s="121"/>
      <c r="H109" s="111">
        <v>0</v>
      </c>
      <c r="I109" s="111">
        <v>35000</v>
      </c>
      <c r="J109" s="111">
        <v>40000</v>
      </c>
      <c r="K109" s="113">
        <v>80000</v>
      </c>
      <c r="L109" s="114">
        <v>43000</v>
      </c>
      <c r="M109" s="114">
        <v>117000</v>
      </c>
      <c r="N109" s="17" t="s">
        <v>14</v>
      </c>
      <c r="O109" s="159" t="s">
        <v>15</v>
      </c>
      <c r="P109" s="14">
        <f t="shared" si="1"/>
        <v>160000</v>
      </c>
      <c r="Q109" s="32">
        <f>160000-43000</f>
        <v>117000</v>
      </c>
    </row>
    <row r="110" spans="1:15" s="105" customFormat="1" ht="15" customHeight="1">
      <c r="A110" s="110">
        <v>115</v>
      </c>
      <c r="B110" s="168" t="s">
        <v>359</v>
      </c>
      <c r="C110" s="9" t="s">
        <v>360</v>
      </c>
      <c r="D110" s="111">
        <v>2000000</v>
      </c>
      <c r="E110" s="111"/>
      <c r="F110" s="111">
        <v>0</v>
      </c>
      <c r="G110" s="160"/>
      <c r="H110" s="111">
        <v>0</v>
      </c>
      <c r="I110" s="111">
        <v>0</v>
      </c>
      <c r="J110" s="111">
        <v>0</v>
      </c>
      <c r="K110" s="113">
        <v>400000</v>
      </c>
      <c r="L110" s="113"/>
      <c r="M110" s="17">
        <v>0</v>
      </c>
      <c r="N110" s="17" t="s">
        <v>14</v>
      </c>
      <c r="O110" s="159" t="s">
        <v>15</v>
      </c>
    </row>
    <row r="111" spans="1:16" s="32" customFormat="1" ht="15" customHeight="1">
      <c r="A111" s="110">
        <v>116</v>
      </c>
      <c r="B111" s="123" t="s">
        <v>241</v>
      </c>
      <c r="C111" s="9" t="s">
        <v>242</v>
      </c>
      <c r="D111" s="111">
        <v>550000</v>
      </c>
      <c r="E111" s="111"/>
      <c r="F111" s="111">
        <v>100000</v>
      </c>
      <c r="G111" s="121">
        <v>30</v>
      </c>
      <c r="H111" s="111">
        <v>210000</v>
      </c>
      <c r="I111" s="111">
        <v>315000</v>
      </c>
      <c r="J111" s="111">
        <v>515000</v>
      </c>
      <c r="K111" s="113">
        <v>500000</v>
      </c>
      <c r="L111" s="114">
        <v>250000</v>
      </c>
      <c r="M111" s="114">
        <v>250000</v>
      </c>
      <c r="N111" s="17" t="s">
        <v>14</v>
      </c>
      <c r="O111" s="159" t="s">
        <v>15</v>
      </c>
      <c r="P111" s="14">
        <f t="shared" si="1"/>
        <v>500000</v>
      </c>
    </row>
    <row r="112" spans="1:17" s="32" customFormat="1" ht="24">
      <c r="A112" s="110">
        <v>117</v>
      </c>
      <c r="B112" s="123" t="s">
        <v>243</v>
      </c>
      <c r="C112" s="9" t="s">
        <v>244</v>
      </c>
      <c r="D112" s="111"/>
      <c r="E112" s="111">
        <v>160000</v>
      </c>
      <c r="F112" s="111">
        <v>28000</v>
      </c>
      <c r="G112" s="121">
        <v>50</v>
      </c>
      <c r="H112" s="111">
        <v>40000</v>
      </c>
      <c r="I112" s="111">
        <v>0</v>
      </c>
      <c r="J112" s="111">
        <v>160000</v>
      </c>
      <c r="K112" s="113">
        <v>140000</v>
      </c>
      <c r="L112" s="114">
        <v>50000</v>
      </c>
      <c r="M112" s="114">
        <v>50000</v>
      </c>
      <c r="N112" s="17" t="s">
        <v>245</v>
      </c>
      <c r="O112" s="159" t="s">
        <v>15</v>
      </c>
      <c r="P112" s="18">
        <f t="shared" si="1"/>
        <v>100000</v>
      </c>
      <c r="Q112" s="105" t="s">
        <v>246</v>
      </c>
    </row>
    <row r="113" spans="1:17" s="32" customFormat="1" ht="24.75" customHeight="1">
      <c r="A113" s="110">
        <v>118</v>
      </c>
      <c r="B113" s="186" t="s">
        <v>247</v>
      </c>
      <c r="C113" s="107" t="s">
        <v>248</v>
      </c>
      <c r="D113" s="169"/>
      <c r="E113" s="169">
        <v>25000</v>
      </c>
      <c r="F113" s="169"/>
      <c r="G113" s="169"/>
      <c r="H113" s="169">
        <v>0</v>
      </c>
      <c r="I113" s="169">
        <v>25000</v>
      </c>
      <c r="J113" s="169">
        <v>10000</v>
      </c>
      <c r="K113" s="169">
        <v>10000</v>
      </c>
      <c r="L113" s="170"/>
      <c r="M113" s="171">
        <v>10000</v>
      </c>
      <c r="N113" s="166" t="s">
        <v>249</v>
      </c>
      <c r="O113" s="159" t="s">
        <v>15</v>
      </c>
      <c r="P113" s="167">
        <f t="shared" si="1"/>
        <v>10000</v>
      </c>
      <c r="Q113" s="172"/>
    </row>
    <row r="114" spans="1:17" s="32" customFormat="1" ht="24.75" customHeight="1">
      <c r="A114" s="110">
        <v>119</v>
      </c>
      <c r="B114" s="17" t="s">
        <v>250</v>
      </c>
      <c r="C114" s="9" t="s">
        <v>251</v>
      </c>
      <c r="D114" s="111"/>
      <c r="E114" s="111">
        <v>39800</v>
      </c>
      <c r="F114" s="111">
        <v>0</v>
      </c>
      <c r="G114" s="121"/>
      <c r="H114" s="111">
        <v>0</v>
      </c>
      <c r="I114" s="111">
        <v>7960</v>
      </c>
      <c r="J114" s="111">
        <v>10000</v>
      </c>
      <c r="K114" s="113">
        <v>10000</v>
      </c>
      <c r="L114" s="114"/>
      <c r="M114" s="114">
        <v>10000</v>
      </c>
      <c r="N114" s="17" t="s">
        <v>252</v>
      </c>
      <c r="O114" s="159" t="s">
        <v>15</v>
      </c>
      <c r="P114" s="18">
        <f t="shared" si="1"/>
        <v>10000</v>
      </c>
      <c r="Q114" s="105"/>
    </row>
    <row r="115" spans="1:17" s="32" customFormat="1" ht="36" customHeight="1">
      <c r="A115" s="110">
        <v>120</v>
      </c>
      <c r="B115" s="166" t="s">
        <v>253</v>
      </c>
      <c r="C115" s="107" t="s">
        <v>254</v>
      </c>
      <c r="D115" s="169"/>
      <c r="E115" s="169">
        <v>35000</v>
      </c>
      <c r="F115" s="169"/>
      <c r="G115" s="169"/>
      <c r="H115" s="169">
        <v>0</v>
      </c>
      <c r="I115" s="169">
        <v>18350</v>
      </c>
      <c r="J115" s="169">
        <v>10000</v>
      </c>
      <c r="K115" s="169">
        <v>0</v>
      </c>
      <c r="L115" s="170"/>
      <c r="M115" s="171">
        <v>10000</v>
      </c>
      <c r="N115" s="166" t="s">
        <v>255</v>
      </c>
      <c r="O115" s="159" t="s">
        <v>15</v>
      </c>
      <c r="P115" s="167">
        <f t="shared" si="1"/>
        <v>10000</v>
      </c>
      <c r="Q115" s="172"/>
    </row>
    <row r="116" spans="1:17" s="32" customFormat="1" ht="24.75" customHeight="1">
      <c r="A116" s="110">
        <v>121</v>
      </c>
      <c r="B116" s="17" t="s">
        <v>256</v>
      </c>
      <c r="C116" s="9" t="s">
        <v>257</v>
      </c>
      <c r="D116" s="111"/>
      <c r="E116" s="111">
        <v>38805</v>
      </c>
      <c r="F116" s="111">
        <v>0</v>
      </c>
      <c r="G116" s="121"/>
      <c r="H116" s="111">
        <v>0</v>
      </c>
      <c r="I116" s="111">
        <v>0</v>
      </c>
      <c r="J116" s="111">
        <v>0</v>
      </c>
      <c r="K116" s="113">
        <v>0</v>
      </c>
      <c r="L116" s="114"/>
      <c r="M116" s="114">
        <v>10000</v>
      </c>
      <c r="N116" s="17" t="s">
        <v>252</v>
      </c>
      <c r="O116" s="159" t="s">
        <v>15</v>
      </c>
      <c r="P116" s="18">
        <f t="shared" si="1"/>
        <v>10000</v>
      </c>
      <c r="Q116" s="105"/>
    </row>
    <row r="117" spans="1:16" s="32" customFormat="1" ht="24.75" customHeight="1">
      <c r="A117" s="110">
        <v>122</v>
      </c>
      <c r="B117" s="166" t="s">
        <v>258</v>
      </c>
      <c r="C117" s="9" t="s">
        <v>259</v>
      </c>
      <c r="D117" s="111"/>
      <c r="E117" s="111">
        <v>6000</v>
      </c>
      <c r="F117" s="111">
        <v>0</v>
      </c>
      <c r="G117" s="160"/>
      <c r="H117" s="111">
        <v>0</v>
      </c>
      <c r="I117" s="111">
        <v>0</v>
      </c>
      <c r="J117" s="111">
        <v>0</v>
      </c>
      <c r="K117" s="113">
        <v>0</v>
      </c>
      <c r="L117" s="114"/>
      <c r="M117" s="114">
        <v>10000</v>
      </c>
      <c r="N117" s="17" t="s">
        <v>260</v>
      </c>
      <c r="O117" s="159" t="s">
        <v>15</v>
      </c>
      <c r="P117" s="18">
        <f t="shared" si="1"/>
        <v>10000</v>
      </c>
    </row>
    <row r="118" spans="1:16" s="32" customFormat="1" ht="24.75" customHeight="1">
      <c r="A118" s="110">
        <v>123</v>
      </c>
      <c r="B118" s="166" t="s">
        <v>258</v>
      </c>
      <c r="C118" s="9" t="s">
        <v>259</v>
      </c>
      <c r="D118" s="111"/>
      <c r="E118" s="111">
        <v>22000</v>
      </c>
      <c r="F118" s="111">
        <v>0</v>
      </c>
      <c r="G118" s="160"/>
      <c r="H118" s="111">
        <v>0</v>
      </c>
      <c r="I118" s="111">
        <v>13690</v>
      </c>
      <c r="J118" s="111">
        <v>12000</v>
      </c>
      <c r="K118" s="113">
        <v>0</v>
      </c>
      <c r="L118" s="114"/>
      <c r="M118" s="114">
        <v>0</v>
      </c>
      <c r="N118" s="17" t="s">
        <v>261</v>
      </c>
      <c r="O118" s="159" t="s">
        <v>15</v>
      </c>
      <c r="P118" s="18">
        <f t="shared" si="1"/>
        <v>0</v>
      </c>
    </row>
    <row r="119" spans="1:16" s="32" customFormat="1" ht="24.75" customHeight="1">
      <c r="A119" s="110">
        <v>124</v>
      </c>
      <c r="B119" s="166" t="s">
        <v>258</v>
      </c>
      <c r="C119" s="9" t="s">
        <v>259</v>
      </c>
      <c r="D119" s="111"/>
      <c r="E119" s="111">
        <v>3000</v>
      </c>
      <c r="F119" s="111">
        <v>0</v>
      </c>
      <c r="G119" s="160"/>
      <c r="H119" s="111">
        <v>0</v>
      </c>
      <c r="I119" s="111">
        <v>0</v>
      </c>
      <c r="J119" s="111">
        <v>0</v>
      </c>
      <c r="K119" s="113">
        <v>0</v>
      </c>
      <c r="L119" s="114"/>
      <c r="M119" s="114">
        <v>0</v>
      </c>
      <c r="N119" s="17" t="s">
        <v>262</v>
      </c>
      <c r="O119" s="159" t="s">
        <v>15</v>
      </c>
      <c r="P119" s="18">
        <f t="shared" si="1"/>
        <v>0</v>
      </c>
    </row>
    <row r="120" spans="1:16" s="32" customFormat="1" ht="36">
      <c r="A120" s="110">
        <v>125</v>
      </c>
      <c r="B120" s="166" t="s">
        <v>258</v>
      </c>
      <c r="C120" s="9" t="s">
        <v>259</v>
      </c>
      <c r="D120" s="111"/>
      <c r="E120" s="111">
        <v>28000</v>
      </c>
      <c r="F120" s="111">
        <v>0</v>
      </c>
      <c r="G120" s="160"/>
      <c r="H120" s="111">
        <v>0</v>
      </c>
      <c r="I120" s="111">
        <v>0</v>
      </c>
      <c r="J120" s="111">
        <v>0</v>
      </c>
      <c r="K120" s="113">
        <v>0</v>
      </c>
      <c r="L120" s="114"/>
      <c r="M120" s="114">
        <v>0</v>
      </c>
      <c r="N120" s="17" t="s">
        <v>263</v>
      </c>
      <c r="O120" s="159" t="s">
        <v>15</v>
      </c>
      <c r="P120" s="18">
        <f t="shared" si="1"/>
        <v>0</v>
      </c>
    </row>
    <row r="121" spans="1:16" s="32" customFormat="1" ht="24">
      <c r="A121" s="110">
        <v>126</v>
      </c>
      <c r="B121" s="17" t="s">
        <v>264</v>
      </c>
      <c r="C121" s="9" t="s">
        <v>265</v>
      </c>
      <c r="D121" s="111"/>
      <c r="E121" s="111">
        <v>20000</v>
      </c>
      <c r="F121" s="111">
        <v>0</v>
      </c>
      <c r="G121" s="121"/>
      <c r="H121" s="111">
        <v>0</v>
      </c>
      <c r="I121" s="111">
        <v>0</v>
      </c>
      <c r="J121" s="111">
        <v>10000</v>
      </c>
      <c r="K121" s="113">
        <v>10000</v>
      </c>
      <c r="L121" s="114"/>
      <c r="M121" s="114">
        <v>10000</v>
      </c>
      <c r="N121" s="17" t="s">
        <v>266</v>
      </c>
      <c r="O121" s="159" t="s">
        <v>15</v>
      </c>
      <c r="P121" s="18">
        <f t="shared" si="1"/>
        <v>10000</v>
      </c>
    </row>
    <row r="122" spans="1:16" s="32" customFormat="1" ht="24">
      <c r="A122" s="110">
        <v>127</v>
      </c>
      <c r="B122" s="17" t="s">
        <v>267</v>
      </c>
      <c r="C122" s="9" t="s">
        <v>268</v>
      </c>
      <c r="D122" s="111"/>
      <c r="E122" s="111">
        <v>30000</v>
      </c>
      <c r="F122" s="111">
        <v>0</v>
      </c>
      <c r="G122" s="160"/>
      <c r="H122" s="111">
        <v>0</v>
      </c>
      <c r="I122" s="111">
        <v>25000</v>
      </c>
      <c r="J122" s="111">
        <v>0</v>
      </c>
      <c r="K122" s="113">
        <v>10000</v>
      </c>
      <c r="L122" s="114"/>
      <c r="M122" s="114">
        <v>10000</v>
      </c>
      <c r="N122" s="17" t="s">
        <v>260</v>
      </c>
      <c r="O122" s="159" t="s">
        <v>15</v>
      </c>
      <c r="P122" s="18">
        <f t="shared" si="1"/>
        <v>10000</v>
      </c>
    </row>
    <row r="123" spans="1:16" s="32" customFormat="1" ht="24">
      <c r="A123" s="110">
        <v>128</v>
      </c>
      <c r="B123" s="17" t="s">
        <v>269</v>
      </c>
      <c r="C123" s="9" t="s">
        <v>270</v>
      </c>
      <c r="D123" s="111"/>
      <c r="E123" s="111">
        <v>29850</v>
      </c>
      <c r="F123" s="111">
        <v>0</v>
      </c>
      <c r="G123" s="160"/>
      <c r="H123" s="111">
        <v>0</v>
      </c>
      <c r="I123" s="111">
        <v>0</v>
      </c>
      <c r="J123" s="111">
        <v>10000</v>
      </c>
      <c r="K123" s="113">
        <v>10000</v>
      </c>
      <c r="L123" s="114"/>
      <c r="M123" s="114">
        <v>10000</v>
      </c>
      <c r="N123" s="17" t="s">
        <v>260</v>
      </c>
      <c r="O123" s="159" t="s">
        <v>15</v>
      </c>
      <c r="P123" s="18">
        <f t="shared" si="1"/>
        <v>10000</v>
      </c>
    </row>
    <row r="124" spans="1:16" s="32" customFormat="1" ht="24.75" thickBot="1">
      <c r="A124" s="122">
        <v>129</v>
      </c>
      <c r="B124" s="188" t="s">
        <v>269</v>
      </c>
      <c r="C124" s="189" t="s">
        <v>270</v>
      </c>
      <c r="D124" s="190"/>
      <c r="E124" s="190">
        <v>14400</v>
      </c>
      <c r="F124" s="190">
        <v>0</v>
      </c>
      <c r="G124" s="191"/>
      <c r="H124" s="190">
        <v>0</v>
      </c>
      <c r="I124" s="190">
        <v>22000</v>
      </c>
      <c r="J124" s="190">
        <v>0</v>
      </c>
      <c r="K124" s="192">
        <v>10000</v>
      </c>
      <c r="L124" s="193"/>
      <c r="M124" s="193">
        <v>0</v>
      </c>
      <c r="N124" s="188" t="s">
        <v>271</v>
      </c>
      <c r="O124" s="194" t="s">
        <v>15</v>
      </c>
      <c r="P124" s="18">
        <f t="shared" si="1"/>
        <v>0</v>
      </c>
    </row>
    <row r="125" spans="1:16" s="152" customFormat="1" ht="21.75" customHeight="1" thickBot="1" thickTop="1">
      <c r="A125" s="228"/>
      <c r="B125" s="144" t="s">
        <v>7</v>
      </c>
      <c r="C125" s="149"/>
      <c r="D125" s="145">
        <f>SUM(D4:D124)</f>
        <v>27385100</v>
      </c>
      <c r="E125" s="146">
        <f>SUM(E4:E124)</f>
        <v>3638955</v>
      </c>
      <c r="F125" s="149"/>
      <c r="G125" s="149"/>
      <c r="H125" s="149"/>
      <c r="I125" s="150">
        <f>SUM(I4:I124)</f>
        <v>11382000</v>
      </c>
      <c r="J125" s="147"/>
      <c r="K125" s="147"/>
      <c r="L125" s="147">
        <f>SUM(L4:L124)-L6-L12-L13-L65-L66-L74-L96</f>
        <v>4545000</v>
      </c>
      <c r="M125" s="147">
        <f>SUM(M4:M124)</f>
        <v>7355000</v>
      </c>
      <c r="N125" s="149"/>
      <c r="O125" s="151"/>
      <c r="P125" s="148"/>
    </row>
    <row r="126" spans="2:5" ht="18.75">
      <c r="B126" s="131"/>
      <c r="C126" s="137"/>
      <c r="D126" s="132"/>
      <c r="E126" s="132"/>
    </row>
    <row r="127" spans="2:5" ht="18.75" hidden="1">
      <c r="B127" s="102" t="s">
        <v>272</v>
      </c>
      <c r="D127" s="47"/>
      <c r="E127" s="46"/>
    </row>
    <row r="128" spans="2:16" ht="18.75" hidden="1">
      <c r="B128" s="236" t="s">
        <v>273</v>
      </c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48"/>
      <c r="P128" s="49"/>
    </row>
    <row r="129" spans="3:16" ht="18.75" hidden="1">
      <c r="C129" s="139"/>
      <c r="K129" s="237" t="s">
        <v>274</v>
      </c>
      <c r="L129" s="237"/>
      <c r="M129" s="237"/>
      <c r="N129" s="237"/>
      <c r="O129" s="50"/>
      <c r="P129" s="34"/>
    </row>
    <row r="130" spans="1:18" s="62" customFormat="1" ht="39" customHeight="1" hidden="1">
      <c r="A130" s="229" t="s">
        <v>275</v>
      </c>
      <c r="B130" s="51" t="s">
        <v>276</v>
      </c>
      <c r="C130" s="140" t="s">
        <v>251</v>
      </c>
      <c r="D130" s="52"/>
      <c r="E130" s="53">
        <v>43780</v>
      </c>
      <c r="F130" s="53">
        <v>0</v>
      </c>
      <c r="G130" s="54"/>
      <c r="H130" s="53">
        <v>0</v>
      </c>
      <c r="I130" s="53">
        <v>7960</v>
      </c>
      <c r="J130" s="53"/>
      <c r="K130" s="55">
        <v>0</v>
      </c>
      <c r="L130" s="56"/>
      <c r="M130" s="57"/>
      <c r="N130" s="53" t="s">
        <v>277</v>
      </c>
      <c r="O130" s="58"/>
      <c r="P130" s="59"/>
      <c r="Q130" s="60"/>
      <c r="R130" s="61"/>
    </row>
    <row r="131" spans="1:18" s="67" customFormat="1" ht="18.75" hidden="1">
      <c r="A131" s="229" t="s">
        <v>278</v>
      </c>
      <c r="B131" s="51" t="s">
        <v>43</v>
      </c>
      <c r="C131" s="140" t="s">
        <v>44</v>
      </c>
      <c r="D131" s="52"/>
      <c r="E131" s="52">
        <v>90000</v>
      </c>
      <c r="F131" s="52">
        <v>0</v>
      </c>
      <c r="G131" s="54"/>
      <c r="H131" s="52">
        <v>25000</v>
      </c>
      <c r="I131" s="52">
        <v>0</v>
      </c>
      <c r="J131" s="52"/>
      <c r="K131" s="55">
        <v>0</v>
      </c>
      <c r="L131" s="56"/>
      <c r="M131" s="57"/>
      <c r="N131" s="53" t="s">
        <v>279</v>
      </c>
      <c r="O131" s="63"/>
      <c r="P131" s="64"/>
      <c r="Q131" s="65"/>
      <c r="R131" s="66"/>
    </row>
    <row r="132" spans="1:18" s="79" customFormat="1" ht="19.5" hidden="1" thickBot="1">
      <c r="A132" s="230" t="s">
        <v>280</v>
      </c>
      <c r="B132" s="68" t="s">
        <v>281</v>
      </c>
      <c r="C132" s="141" t="s">
        <v>282</v>
      </c>
      <c r="D132" s="69"/>
      <c r="E132" s="69">
        <v>50000</v>
      </c>
      <c r="F132" s="69"/>
      <c r="G132" s="70"/>
      <c r="H132" s="69"/>
      <c r="I132" s="69">
        <v>20000</v>
      </c>
      <c r="J132" s="69"/>
      <c r="K132" s="71">
        <v>0</v>
      </c>
      <c r="L132" s="72"/>
      <c r="M132" s="73"/>
      <c r="N132" s="74" t="s">
        <v>283</v>
      </c>
      <c r="O132" s="75"/>
      <c r="P132" s="76"/>
      <c r="Q132" s="77"/>
      <c r="R132" s="78"/>
    </row>
    <row r="133" spans="1:17" ht="18.75" hidden="1">
      <c r="A133" s="231" t="s">
        <v>284</v>
      </c>
      <c r="B133" s="80" t="s">
        <v>43</v>
      </c>
      <c r="C133" s="142" t="s">
        <v>44</v>
      </c>
      <c r="D133" s="81"/>
      <c r="E133" s="81">
        <v>250000</v>
      </c>
      <c r="F133" s="81"/>
      <c r="G133" s="82"/>
      <c r="H133" s="81"/>
      <c r="I133" s="81"/>
      <c r="J133" s="81"/>
      <c r="K133" s="81">
        <v>250000</v>
      </c>
      <c r="L133" s="83"/>
      <c r="M133" s="84"/>
      <c r="N133" s="82" t="s">
        <v>285</v>
      </c>
      <c r="O133" s="85"/>
      <c r="P133" s="37"/>
      <c r="Q133" s="86">
        <v>41297</v>
      </c>
    </row>
    <row r="134" spans="1:17" ht="60" hidden="1">
      <c r="A134" s="232" t="s">
        <v>286</v>
      </c>
      <c r="B134" s="7" t="s">
        <v>287</v>
      </c>
      <c r="C134" s="28" t="s">
        <v>80</v>
      </c>
      <c r="D134" s="29"/>
      <c r="E134" s="29">
        <v>40000</v>
      </c>
      <c r="F134" s="29"/>
      <c r="G134" s="27"/>
      <c r="H134" s="29"/>
      <c r="I134" s="29"/>
      <c r="J134" s="29"/>
      <c r="K134" s="29">
        <v>5000</v>
      </c>
      <c r="L134" s="30"/>
      <c r="M134" s="87"/>
      <c r="N134" s="38" t="s">
        <v>288</v>
      </c>
      <c r="O134" s="88"/>
      <c r="P134" s="26"/>
      <c r="Q134" s="86">
        <v>41297</v>
      </c>
    </row>
    <row r="135" spans="1:17" ht="26.25" hidden="1">
      <c r="A135" s="232" t="s">
        <v>289</v>
      </c>
      <c r="B135" s="6" t="s">
        <v>276</v>
      </c>
      <c r="C135" s="28" t="s">
        <v>251</v>
      </c>
      <c r="D135" s="29"/>
      <c r="E135" s="29">
        <v>43780</v>
      </c>
      <c r="F135" s="29"/>
      <c r="G135" s="27"/>
      <c r="H135" s="29"/>
      <c r="I135" s="29"/>
      <c r="J135" s="29"/>
      <c r="K135" s="29">
        <v>10000</v>
      </c>
      <c r="L135" s="30"/>
      <c r="M135" s="87"/>
      <c r="N135" s="27" t="s">
        <v>277</v>
      </c>
      <c r="O135" s="85"/>
      <c r="P135" s="37"/>
      <c r="Q135" s="31">
        <v>41297</v>
      </c>
    </row>
    <row r="136" spans="1:17" ht="18.75" hidden="1">
      <c r="A136" s="232" t="s">
        <v>290</v>
      </c>
      <c r="B136" s="6" t="s">
        <v>281</v>
      </c>
      <c r="C136" s="28" t="s">
        <v>282</v>
      </c>
      <c r="D136" s="29"/>
      <c r="E136" s="29">
        <v>50000</v>
      </c>
      <c r="F136" s="29"/>
      <c r="G136" s="27"/>
      <c r="H136" s="29"/>
      <c r="I136" s="29"/>
      <c r="J136" s="29"/>
      <c r="K136" s="29">
        <v>20000</v>
      </c>
      <c r="L136" s="30"/>
      <c r="M136" s="87"/>
      <c r="N136" s="27" t="s">
        <v>291</v>
      </c>
      <c r="O136" s="85"/>
      <c r="P136" s="37"/>
      <c r="Q136" s="86">
        <v>41319</v>
      </c>
    </row>
    <row r="137" spans="1:17" ht="18.75" hidden="1">
      <c r="A137" s="232" t="s">
        <v>292</v>
      </c>
      <c r="B137" s="6" t="s">
        <v>293</v>
      </c>
      <c r="C137" s="28" t="s">
        <v>19</v>
      </c>
      <c r="D137" s="29">
        <v>45000</v>
      </c>
      <c r="E137" s="29"/>
      <c r="F137" s="29"/>
      <c r="G137" s="27"/>
      <c r="H137" s="29"/>
      <c r="I137" s="29"/>
      <c r="J137" s="29"/>
      <c r="K137" s="29">
        <v>25000</v>
      </c>
      <c r="L137" s="30"/>
      <c r="M137" s="87"/>
      <c r="N137" s="27" t="s">
        <v>294</v>
      </c>
      <c r="O137" s="85"/>
      <c r="P137" s="37"/>
      <c r="Q137" s="86">
        <v>41319</v>
      </c>
    </row>
    <row r="138" spans="1:17" ht="18.75" hidden="1">
      <c r="A138" s="232" t="s">
        <v>295</v>
      </c>
      <c r="B138" s="7" t="s">
        <v>296</v>
      </c>
      <c r="C138" s="28" t="s">
        <v>297</v>
      </c>
      <c r="D138" s="29"/>
      <c r="E138" s="29">
        <v>70000</v>
      </c>
      <c r="F138" s="29"/>
      <c r="G138" s="27"/>
      <c r="H138" s="29"/>
      <c r="I138" s="29"/>
      <c r="J138" s="29"/>
      <c r="K138" s="29">
        <v>25000</v>
      </c>
      <c r="L138" s="30"/>
      <c r="M138" s="87"/>
      <c r="N138" s="27" t="s">
        <v>298</v>
      </c>
      <c r="O138" s="85"/>
      <c r="P138" s="37"/>
      <c r="Q138" s="86">
        <v>41337</v>
      </c>
    </row>
    <row r="139" spans="1:17" ht="18.75" hidden="1">
      <c r="A139" s="232" t="s">
        <v>299</v>
      </c>
      <c r="B139" s="7" t="s">
        <v>300</v>
      </c>
      <c r="C139" s="28" t="s">
        <v>71</v>
      </c>
      <c r="D139" s="29">
        <v>50000</v>
      </c>
      <c r="E139" s="29"/>
      <c r="F139" s="29"/>
      <c r="G139" s="27"/>
      <c r="H139" s="29"/>
      <c r="I139" s="29"/>
      <c r="J139" s="29"/>
      <c r="K139" s="29">
        <v>25000</v>
      </c>
      <c r="L139" s="30"/>
      <c r="M139" s="87"/>
      <c r="N139" s="27" t="s">
        <v>301</v>
      </c>
      <c r="O139" s="85"/>
      <c r="P139" s="37"/>
      <c r="Q139" s="86">
        <v>41354</v>
      </c>
    </row>
    <row r="140" spans="1:17" ht="18.75" hidden="1">
      <c r="A140" s="232" t="s">
        <v>302</v>
      </c>
      <c r="B140" s="7" t="s">
        <v>230</v>
      </c>
      <c r="C140" s="28" t="s">
        <v>231</v>
      </c>
      <c r="D140" s="29"/>
      <c r="E140" s="29">
        <v>200000</v>
      </c>
      <c r="F140" s="29"/>
      <c r="G140" s="27"/>
      <c r="H140" s="29"/>
      <c r="I140" s="29"/>
      <c r="J140" s="29"/>
      <c r="K140" s="29">
        <v>80000</v>
      </c>
      <c r="L140" s="30"/>
      <c r="M140" s="87"/>
      <c r="N140" s="27" t="s">
        <v>303</v>
      </c>
      <c r="O140" s="85"/>
      <c r="P140" s="37"/>
      <c r="Q140" s="86">
        <v>41360</v>
      </c>
    </row>
    <row r="141" spans="1:17" ht="18.75" hidden="1">
      <c r="A141" s="232" t="s">
        <v>304</v>
      </c>
      <c r="B141" s="7" t="s">
        <v>96</v>
      </c>
      <c r="C141" s="28" t="s">
        <v>97</v>
      </c>
      <c r="D141" s="29">
        <v>50000</v>
      </c>
      <c r="E141" s="29"/>
      <c r="F141" s="29"/>
      <c r="G141" s="27"/>
      <c r="H141" s="29"/>
      <c r="I141" s="29"/>
      <c r="J141" s="29"/>
      <c r="K141" s="29">
        <v>0</v>
      </c>
      <c r="L141" s="30"/>
      <c r="M141" s="87"/>
      <c r="N141" s="27"/>
      <c r="O141" s="85"/>
      <c r="P141" s="37"/>
      <c r="Q141" s="86">
        <v>41414</v>
      </c>
    </row>
    <row r="142" spans="1:17" ht="18.75" hidden="1">
      <c r="A142" s="232" t="s">
        <v>305</v>
      </c>
      <c r="B142" s="7" t="s">
        <v>96</v>
      </c>
      <c r="C142" s="28" t="s">
        <v>97</v>
      </c>
      <c r="D142" s="29"/>
      <c r="E142" s="29">
        <v>12000</v>
      </c>
      <c r="F142" s="29"/>
      <c r="G142" s="27"/>
      <c r="H142" s="29"/>
      <c r="I142" s="29"/>
      <c r="J142" s="29"/>
      <c r="K142" s="29">
        <v>10000</v>
      </c>
      <c r="L142" s="30"/>
      <c r="M142" s="87"/>
      <c r="N142" s="27" t="s">
        <v>306</v>
      </c>
      <c r="O142" s="85"/>
      <c r="P142" s="37"/>
      <c r="Q142" s="86" t="s">
        <v>307</v>
      </c>
    </row>
    <row r="143" spans="1:17" ht="18.75" hidden="1">
      <c r="A143" s="232" t="s">
        <v>308</v>
      </c>
      <c r="B143" s="7" t="s">
        <v>96</v>
      </c>
      <c r="C143" s="28" t="s">
        <v>97</v>
      </c>
      <c r="D143" s="29"/>
      <c r="E143" s="29">
        <v>90040</v>
      </c>
      <c r="F143" s="29"/>
      <c r="G143" s="27"/>
      <c r="H143" s="29"/>
      <c r="I143" s="29"/>
      <c r="J143" s="29"/>
      <c r="K143" s="29"/>
      <c r="L143" s="30"/>
      <c r="M143" s="87"/>
      <c r="N143" s="27"/>
      <c r="O143" s="85"/>
      <c r="P143" s="37"/>
      <c r="Q143" s="86">
        <v>41414</v>
      </c>
    </row>
    <row r="144" spans="1:17" ht="25.5" hidden="1">
      <c r="A144" s="232" t="s">
        <v>309</v>
      </c>
      <c r="B144" s="7" t="s">
        <v>264</v>
      </c>
      <c r="C144" s="28" t="s">
        <v>310</v>
      </c>
      <c r="D144" s="29"/>
      <c r="E144" s="29">
        <v>10000</v>
      </c>
      <c r="F144" s="29"/>
      <c r="G144" s="27"/>
      <c r="H144" s="29"/>
      <c r="I144" s="29"/>
      <c r="J144" s="29"/>
      <c r="K144" s="29">
        <v>10000</v>
      </c>
      <c r="L144" s="30"/>
      <c r="M144" s="87"/>
      <c r="N144" s="27" t="s">
        <v>311</v>
      </c>
      <c r="O144" s="85"/>
      <c r="P144" s="37"/>
      <c r="Q144" s="86">
        <v>41414</v>
      </c>
    </row>
    <row r="145" spans="1:17" ht="18.75" hidden="1">
      <c r="A145" s="232" t="s">
        <v>312</v>
      </c>
      <c r="B145" s="7" t="s">
        <v>313</v>
      </c>
      <c r="C145" s="28" t="s">
        <v>13</v>
      </c>
      <c r="D145" s="29"/>
      <c r="E145" s="29">
        <v>7500</v>
      </c>
      <c r="F145" s="29"/>
      <c r="G145" s="27"/>
      <c r="H145" s="29"/>
      <c r="I145" s="29"/>
      <c r="J145" s="29"/>
      <c r="K145" s="29">
        <v>4000</v>
      </c>
      <c r="L145" s="30"/>
      <c r="M145" s="87"/>
      <c r="N145" s="27" t="s">
        <v>314</v>
      </c>
      <c r="O145" s="85"/>
      <c r="P145" s="37"/>
      <c r="Q145" s="86">
        <v>41414</v>
      </c>
    </row>
    <row r="146" spans="1:17" ht="18.75" hidden="1">
      <c r="A146" s="232" t="s">
        <v>315</v>
      </c>
      <c r="B146" s="7" t="s">
        <v>316</v>
      </c>
      <c r="C146" s="28" t="s">
        <v>210</v>
      </c>
      <c r="D146" s="29"/>
      <c r="E146" s="29">
        <v>10000</v>
      </c>
      <c r="F146" s="29"/>
      <c r="G146" s="27"/>
      <c r="H146" s="29"/>
      <c r="I146" s="29"/>
      <c r="J146" s="29"/>
      <c r="K146" s="29">
        <v>10000</v>
      </c>
      <c r="L146" s="30"/>
      <c r="M146" s="87"/>
      <c r="N146" s="27" t="s">
        <v>317</v>
      </c>
      <c r="O146" s="85"/>
      <c r="P146" s="37"/>
      <c r="Q146" s="86">
        <v>41414</v>
      </c>
    </row>
    <row r="147" spans="1:17" ht="25.5" hidden="1">
      <c r="A147" s="232" t="s">
        <v>318</v>
      </c>
      <c r="B147" s="7" t="s">
        <v>319</v>
      </c>
      <c r="C147" s="28" t="s">
        <v>188</v>
      </c>
      <c r="D147" s="29"/>
      <c r="E147" s="29">
        <v>26500</v>
      </c>
      <c r="F147" s="29"/>
      <c r="G147" s="27"/>
      <c r="H147" s="29"/>
      <c r="I147" s="29"/>
      <c r="J147" s="29"/>
      <c r="K147" s="29"/>
      <c r="L147" s="30"/>
      <c r="M147" s="87"/>
      <c r="N147" s="27" t="s">
        <v>320</v>
      </c>
      <c r="O147" s="85"/>
      <c r="P147" s="37"/>
      <c r="Q147" s="86">
        <v>41417</v>
      </c>
    </row>
    <row r="148" spans="1:17" ht="19.5" customHeight="1" hidden="1">
      <c r="A148" s="232" t="s">
        <v>321</v>
      </c>
      <c r="B148" s="6" t="s">
        <v>322</v>
      </c>
      <c r="C148" s="28" t="s">
        <v>79</v>
      </c>
      <c r="D148" s="29">
        <v>40000</v>
      </c>
      <c r="E148" s="29"/>
      <c r="F148" s="29"/>
      <c r="G148" s="27"/>
      <c r="H148" s="29"/>
      <c r="I148" s="29"/>
      <c r="J148" s="29"/>
      <c r="K148" s="29">
        <v>20000</v>
      </c>
      <c r="L148" s="30"/>
      <c r="M148" s="87"/>
      <c r="N148" s="27" t="s">
        <v>14</v>
      </c>
      <c r="O148" s="85"/>
      <c r="P148" s="37"/>
      <c r="Q148" s="86">
        <v>41417</v>
      </c>
    </row>
    <row r="149" spans="1:17" ht="19.5" customHeight="1" hidden="1">
      <c r="A149" s="232" t="s">
        <v>323</v>
      </c>
      <c r="B149" s="19" t="s">
        <v>324</v>
      </c>
      <c r="C149" s="28" t="s">
        <v>325</v>
      </c>
      <c r="D149" s="29"/>
      <c r="E149" s="29">
        <v>200000</v>
      </c>
      <c r="F149" s="29"/>
      <c r="G149" s="27"/>
      <c r="H149" s="29"/>
      <c r="I149" s="29"/>
      <c r="J149" s="29"/>
      <c r="K149" s="29"/>
      <c r="L149" s="30"/>
      <c r="M149" s="87"/>
      <c r="N149" s="27" t="s">
        <v>326</v>
      </c>
      <c r="O149" s="85"/>
      <c r="P149" s="37"/>
      <c r="Q149" s="86">
        <v>41417</v>
      </c>
    </row>
    <row r="150" spans="1:17" ht="19.5" customHeight="1" hidden="1">
      <c r="A150" s="232" t="s">
        <v>327</v>
      </c>
      <c r="B150" s="19" t="s">
        <v>328</v>
      </c>
      <c r="C150" s="28" t="s">
        <v>329</v>
      </c>
      <c r="D150" s="29"/>
      <c r="E150" s="29">
        <v>200000</v>
      </c>
      <c r="F150" s="29"/>
      <c r="G150" s="27"/>
      <c r="H150" s="29"/>
      <c r="I150" s="29"/>
      <c r="J150" s="29"/>
      <c r="K150" s="29">
        <v>200000</v>
      </c>
      <c r="L150" s="30"/>
      <c r="M150" s="87"/>
      <c r="N150" s="27" t="s">
        <v>330</v>
      </c>
      <c r="O150" s="85"/>
      <c r="P150" s="37"/>
      <c r="Q150" s="86"/>
    </row>
    <row r="151" spans="1:17" ht="19.5" customHeight="1" hidden="1">
      <c r="A151" s="232" t="s">
        <v>331</v>
      </c>
      <c r="B151" s="19" t="s">
        <v>180</v>
      </c>
      <c r="C151" s="28" t="s">
        <v>181</v>
      </c>
      <c r="D151" s="29">
        <v>40000</v>
      </c>
      <c r="E151" s="29"/>
      <c r="F151" s="29"/>
      <c r="G151" s="27">
        <v>40</v>
      </c>
      <c r="H151" s="29"/>
      <c r="I151" s="29"/>
      <c r="J151" s="29"/>
      <c r="K151" s="29"/>
      <c r="L151" s="30"/>
      <c r="M151" s="87"/>
      <c r="N151" s="27"/>
      <c r="O151" s="85"/>
      <c r="P151" s="37"/>
      <c r="Q151" s="86">
        <v>41444</v>
      </c>
    </row>
    <row r="152" spans="1:17" ht="19.5" customHeight="1" hidden="1">
      <c r="A152" s="232" t="s">
        <v>332</v>
      </c>
      <c r="B152" s="15" t="s">
        <v>333</v>
      </c>
      <c r="C152" s="28" t="s">
        <v>334</v>
      </c>
      <c r="D152" s="29">
        <v>20000</v>
      </c>
      <c r="E152" s="29"/>
      <c r="F152" s="29"/>
      <c r="G152" s="27"/>
      <c r="H152" s="29"/>
      <c r="I152" s="29"/>
      <c r="J152" s="29"/>
      <c r="K152" s="29"/>
      <c r="L152" s="30"/>
      <c r="M152" s="87"/>
      <c r="N152" s="27" t="s">
        <v>335</v>
      </c>
      <c r="O152" s="85"/>
      <c r="P152" s="37"/>
      <c r="Q152" s="86">
        <v>41444</v>
      </c>
    </row>
    <row r="153" spans="1:17" ht="19.5" customHeight="1" hidden="1">
      <c r="A153" s="232" t="s">
        <v>336</v>
      </c>
      <c r="B153" s="15" t="s">
        <v>89</v>
      </c>
      <c r="C153" s="28" t="s">
        <v>90</v>
      </c>
      <c r="D153" s="29">
        <v>70000</v>
      </c>
      <c r="E153" s="29"/>
      <c r="F153" s="29"/>
      <c r="G153" s="27"/>
      <c r="H153" s="29"/>
      <c r="I153" s="29"/>
      <c r="J153" s="29"/>
      <c r="K153" s="29"/>
      <c r="L153" s="30"/>
      <c r="M153" s="87"/>
      <c r="N153" s="27"/>
      <c r="O153" s="85"/>
      <c r="P153" s="37"/>
      <c r="Q153" s="86"/>
    </row>
    <row r="154" spans="1:17" ht="45.75" customHeight="1" hidden="1">
      <c r="A154" s="232" t="s">
        <v>337</v>
      </c>
      <c r="B154" s="7" t="s">
        <v>338</v>
      </c>
      <c r="C154" s="28" t="s">
        <v>339</v>
      </c>
      <c r="D154" s="29"/>
      <c r="E154" s="29">
        <v>30000</v>
      </c>
      <c r="F154" s="29"/>
      <c r="G154" s="27"/>
      <c r="H154" s="29"/>
      <c r="I154" s="29"/>
      <c r="J154" s="29"/>
      <c r="K154" s="29"/>
      <c r="L154" s="30"/>
      <c r="M154" s="87"/>
      <c r="N154" s="38" t="s">
        <v>340</v>
      </c>
      <c r="O154" s="88"/>
      <c r="P154" s="26"/>
      <c r="Q154" s="86"/>
    </row>
    <row r="155" spans="1:17" ht="30" customHeight="1" hidden="1">
      <c r="A155" s="232" t="s">
        <v>341</v>
      </c>
      <c r="B155" s="89" t="s">
        <v>164</v>
      </c>
      <c r="C155" s="28" t="s">
        <v>165</v>
      </c>
      <c r="D155" s="29">
        <v>50000</v>
      </c>
      <c r="E155" s="29"/>
      <c r="F155" s="29"/>
      <c r="G155" s="27"/>
      <c r="H155" s="29"/>
      <c r="I155" s="29"/>
      <c r="J155" s="29"/>
      <c r="K155" s="29"/>
      <c r="L155" s="30"/>
      <c r="M155" s="87"/>
      <c r="N155" s="38" t="s">
        <v>342</v>
      </c>
      <c r="O155" s="88"/>
      <c r="P155" s="26"/>
      <c r="Q155" s="86"/>
    </row>
    <row r="156" spans="1:16" ht="19.5" hidden="1" thickBot="1">
      <c r="A156" s="233"/>
      <c r="B156" s="133" t="s">
        <v>7</v>
      </c>
      <c r="C156" s="135"/>
      <c r="D156" s="40">
        <f>SUM(D130:D155)</f>
        <v>365000</v>
      </c>
      <c r="E156" s="40">
        <f>SUM(E130:E151)</f>
        <v>1393600</v>
      </c>
      <c r="F156" s="39"/>
      <c r="G156" s="90"/>
      <c r="H156" s="39"/>
      <c r="I156" s="39"/>
      <c r="J156" s="91"/>
      <c r="K156" s="92"/>
      <c r="L156" s="93"/>
      <c r="M156" s="94"/>
      <c r="N156" s="39"/>
      <c r="O156" s="95"/>
      <c r="P156" s="41"/>
    </row>
    <row r="157" ht="18.75" hidden="1"/>
    <row r="158" ht="18.75" hidden="1"/>
    <row r="162" spans="1:16" ht="19.5" thickBot="1">
      <c r="A162" s="238" t="s">
        <v>384</v>
      </c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"/>
      <c r="P162" s="3"/>
    </row>
    <row r="163" spans="1:16" ht="30" customHeight="1" hidden="1">
      <c r="A163" s="96" t="s">
        <v>275</v>
      </c>
      <c r="B163" s="35" t="s">
        <v>343</v>
      </c>
      <c r="C163" s="20" t="s">
        <v>344</v>
      </c>
      <c r="D163" s="21"/>
      <c r="E163" s="21">
        <v>49900</v>
      </c>
      <c r="F163" s="21">
        <v>0</v>
      </c>
      <c r="G163" s="36"/>
      <c r="H163" s="21">
        <v>0</v>
      </c>
      <c r="I163" s="21">
        <v>30000</v>
      </c>
      <c r="J163" s="21">
        <v>30000</v>
      </c>
      <c r="K163" s="22">
        <v>30000</v>
      </c>
      <c r="L163" s="23"/>
      <c r="M163" s="23"/>
      <c r="N163" s="97" t="s">
        <v>345</v>
      </c>
      <c r="P163" s="5">
        <f aca="true" t="shared" si="2" ref="P163:P170">L163+M163</f>
        <v>0</v>
      </c>
    </row>
    <row r="164" spans="1:16" ht="25.5" hidden="1">
      <c r="A164" s="96" t="s">
        <v>278</v>
      </c>
      <c r="B164" s="35" t="s">
        <v>343</v>
      </c>
      <c r="C164" s="20" t="s">
        <v>344</v>
      </c>
      <c r="D164" s="21"/>
      <c r="E164" s="21">
        <v>49900</v>
      </c>
      <c r="F164" s="21">
        <v>0</v>
      </c>
      <c r="G164" s="36"/>
      <c r="H164" s="21">
        <v>0</v>
      </c>
      <c r="I164" s="21">
        <v>15000</v>
      </c>
      <c r="J164" s="21">
        <v>48500</v>
      </c>
      <c r="K164" s="22">
        <v>45000</v>
      </c>
      <c r="L164" s="23"/>
      <c r="M164" s="23"/>
      <c r="N164" s="97" t="s">
        <v>346</v>
      </c>
      <c r="P164" s="5">
        <f t="shared" si="2"/>
        <v>0</v>
      </c>
    </row>
    <row r="165" spans="1:16" ht="36" hidden="1">
      <c r="A165" s="202" t="s">
        <v>280</v>
      </c>
      <c r="B165" s="203" t="s">
        <v>347</v>
      </c>
      <c r="C165" s="204" t="s">
        <v>348</v>
      </c>
      <c r="D165" s="205">
        <v>1050000</v>
      </c>
      <c r="E165" s="205"/>
      <c r="F165" s="205">
        <v>0</v>
      </c>
      <c r="G165" s="206">
        <v>50</v>
      </c>
      <c r="H165" s="205">
        <v>10000000</v>
      </c>
      <c r="I165" s="205">
        <v>0</v>
      </c>
      <c r="J165" s="205">
        <v>0</v>
      </c>
      <c r="K165" s="207">
        <v>0</v>
      </c>
      <c r="L165" s="208"/>
      <c r="M165" s="208"/>
      <c r="N165" s="209" t="s">
        <v>349</v>
      </c>
      <c r="P165" s="5">
        <f t="shared" si="2"/>
        <v>0</v>
      </c>
    </row>
    <row r="166" spans="1:16" s="32" customFormat="1" ht="15" customHeight="1">
      <c r="A166" s="210" t="s">
        <v>284</v>
      </c>
      <c r="B166" s="211" t="s">
        <v>350</v>
      </c>
      <c r="C166" s="212" t="s">
        <v>351</v>
      </c>
      <c r="D166" s="213"/>
      <c r="E166" s="213">
        <v>75000</v>
      </c>
      <c r="F166" s="213">
        <v>0</v>
      </c>
      <c r="G166" s="214"/>
      <c r="H166" s="213">
        <v>10000000</v>
      </c>
      <c r="I166" s="213">
        <v>0</v>
      </c>
      <c r="J166" s="213">
        <v>0</v>
      </c>
      <c r="K166" s="215">
        <v>0</v>
      </c>
      <c r="L166" s="216">
        <v>0</v>
      </c>
      <c r="M166" s="217">
        <v>40000</v>
      </c>
      <c r="N166" s="218" t="s">
        <v>352</v>
      </c>
      <c r="O166" s="219" t="s">
        <v>15</v>
      </c>
      <c r="P166" s="162">
        <f t="shared" si="2"/>
        <v>40000</v>
      </c>
    </row>
    <row r="167" spans="1:16" s="32" customFormat="1" ht="51" hidden="1">
      <c r="A167" s="106" t="s">
        <v>286</v>
      </c>
      <c r="B167" s="16" t="s">
        <v>209</v>
      </c>
      <c r="C167" s="9" t="s">
        <v>210</v>
      </c>
      <c r="D167" s="10"/>
      <c r="E167" s="10">
        <v>240000</v>
      </c>
      <c r="F167" s="10">
        <v>40000</v>
      </c>
      <c r="G167" s="99"/>
      <c r="H167" s="10">
        <v>45000</v>
      </c>
      <c r="I167" s="10">
        <v>0</v>
      </c>
      <c r="J167" s="10">
        <v>100000</v>
      </c>
      <c r="K167" s="11">
        <v>100000</v>
      </c>
      <c r="L167" s="12"/>
      <c r="M167" s="98"/>
      <c r="N167" s="8" t="s">
        <v>353</v>
      </c>
      <c r="O167" s="195" t="s">
        <v>15</v>
      </c>
      <c r="P167" s="162">
        <f t="shared" si="2"/>
        <v>0</v>
      </c>
    </row>
    <row r="168" spans="1:16" s="32" customFormat="1" ht="24.75" customHeight="1">
      <c r="A168" s="106" t="s">
        <v>289</v>
      </c>
      <c r="B168" s="16" t="s">
        <v>362</v>
      </c>
      <c r="C168" s="9" t="s">
        <v>354</v>
      </c>
      <c r="D168" s="10"/>
      <c r="E168" s="10">
        <v>107000</v>
      </c>
      <c r="F168" s="10">
        <v>40000</v>
      </c>
      <c r="G168" s="99"/>
      <c r="H168" s="10">
        <v>45000</v>
      </c>
      <c r="I168" s="10">
        <v>0</v>
      </c>
      <c r="J168" s="10">
        <v>0</v>
      </c>
      <c r="K168" s="11">
        <v>0</v>
      </c>
      <c r="L168" s="12"/>
      <c r="M168" s="98">
        <v>0</v>
      </c>
      <c r="N168" s="8" t="s">
        <v>355</v>
      </c>
      <c r="O168" s="195" t="s">
        <v>15</v>
      </c>
      <c r="P168" s="162">
        <f t="shared" si="2"/>
        <v>0</v>
      </c>
    </row>
    <row r="169" spans="1:16" s="32" customFormat="1" ht="42" customHeight="1">
      <c r="A169" s="106" t="s">
        <v>290</v>
      </c>
      <c r="B169" s="16" t="s">
        <v>362</v>
      </c>
      <c r="C169" s="9" t="s">
        <v>354</v>
      </c>
      <c r="D169" s="10"/>
      <c r="E169" s="10">
        <v>50000</v>
      </c>
      <c r="F169" s="10">
        <v>40000</v>
      </c>
      <c r="G169" s="99"/>
      <c r="H169" s="10">
        <v>45000</v>
      </c>
      <c r="I169" s="10">
        <v>0</v>
      </c>
      <c r="J169" s="10">
        <v>30000</v>
      </c>
      <c r="K169" s="11">
        <v>25000</v>
      </c>
      <c r="L169" s="12"/>
      <c r="M169" s="98">
        <v>0</v>
      </c>
      <c r="N169" s="8" t="s">
        <v>356</v>
      </c>
      <c r="O169" s="220" t="s">
        <v>385</v>
      </c>
      <c r="P169" s="162">
        <f t="shared" si="2"/>
        <v>0</v>
      </c>
    </row>
    <row r="170" spans="1:16" s="32" customFormat="1" ht="24.75" customHeight="1">
      <c r="A170" s="106" t="s">
        <v>295</v>
      </c>
      <c r="B170" s="16" t="s">
        <v>363</v>
      </c>
      <c r="C170" s="100" t="s">
        <v>357</v>
      </c>
      <c r="D170" s="10"/>
      <c r="E170" s="10">
        <v>350000</v>
      </c>
      <c r="F170" s="10">
        <v>40000</v>
      </c>
      <c r="G170" s="99"/>
      <c r="H170" s="10">
        <v>45000</v>
      </c>
      <c r="I170" s="10">
        <v>0</v>
      </c>
      <c r="J170" s="10">
        <v>0</v>
      </c>
      <c r="K170" s="11">
        <v>0</v>
      </c>
      <c r="L170" s="12"/>
      <c r="M170" s="98">
        <v>0</v>
      </c>
      <c r="N170" s="8" t="s">
        <v>358</v>
      </c>
      <c r="O170" s="195" t="s">
        <v>15</v>
      </c>
      <c r="P170" s="162">
        <f t="shared" si="2"/>
        <v>0</v>
      </c>
    </row>
    <row r="171" spans="1:16" s="185" customFormat="1" ht="54.75" customHeight="1">
      <c r="A171" s="106" t="s">
        <v>302</v>
      </c>
      <c r="B171" s="196" t="s">
        <v>359</v>
      </c>
      <c r="C171" s="9" t="s">
        <v>360</v>
      </c>
      <c r="D171" s="197">
        <v>300000</v>
      </c>
      <c r="E171" s="197"/>
      <c r="F171" s="197">
        <v>0</v>
      </c>
      <c r="G171" s="198"/>
      <c r="H171" s="197">
        <v>0</v>
      </c>
      <c r="I171" s="197">
        <v>0</v>
      </c>
      <c r="J171" s="197">
        <v>0</v>
      </c>
      <c r="K171" s="197">
        <v>400000</v>
      </c>
      <c r="L171" s="197">
        <v>1500000</v>
      </c>
      <c r="M171" s="199">
        <v>200000</v>
      </c>
      <c r="N171" s="200" t="s">
        <v>381</v>
      </c>
      <c r="O171" s="195" t="s">
        <v>15</v>
      </c>
      <c r="P171" s="201"/>
    </row>
    <row r="172" spans="1:15" ht="19.5" thickBot="1">
      <c r="A172" s="234"/>
      <c r="B172" s="221" t="s">
        <v>7</v>
      </c>
      <c r="C172" s="222"/>
      <c r="D172" s="223">
        <f>SUM(D163:D170)</f>
        <v>1050000</v>
      </c>
      <c r="E172" s="223">
        <f>SUM(E163:E170)</f>
        <v>921800</v>
      </c>
      <c r="F172" s="223"/>
      <c r="G172" s="223"/>
      <c r="H172" s="223"/>
      <c r="I172" s="223"/>
      <c r="J172" s="223"/>
      <c r="K172" s="223"/>
      <c r="L172" s="224"/>
      <c r="M172" s="223">
        <f>SUM(M166:M171)</f>
        <v>240000</v>
      </c>
      <c r="N172" s="221"/>
      <c r="O172" s="235"/>
    </row>
    <row r="173" ht="18.75">
      <c r="D173" s="42"/>
    </row>
    <row r="174" spans="7:15" ht="18.75" hidden="1">
      <c r="G174" s="239" t="s">
        <v>386</v>
      </c>
      <c r="H174" s="239"/>
      <c r="I174" s="239"/>
      <c r="J174" s="239"/>
      <c r="K174" s="239"/>
      <c r="M174" s="103">
        <f>7920000-M125-M172-50000</f>
        <v>275000</v>
      </c>
      <c r="N174" s="42"/>
      <c r="O174" s="101"/>
    </row>
  </sheetData>
  <sheetProtection/>
  <mergeCells count="18">
    <mergeCell ref="O2:O3"/>
    <mergeCell ref="P2:P3"/>
    <mergeCell ref="Q2:Q3"/>
    <mergeCell ref="I90:I91"/>
    <mergeCell ref="J90:J91"/>
    <mergeCell ref="K90:K91"/>
    <mergeCell ref="H2:K2"/>
    <mergeCell ref="L2:L3"/>
    <mergeCell ref="B128:N128"/>
    <mergeCell ref="K129:N129"/>
    <mergeCell ref="A162:N162"/>
    <mergeCell ref="G174:K174"/>
    <mergeCell ref="M2:M3"/>
    <mergeCell ref="N2:N3"/>
    <mergeCell ref="A2:A3"/>
    <mergeCell ref="B2:B3"/>
    <mergeCell ref="C2:C3"/>
    <mergeCell ref="D2:G2"/>
  </mergeCells>
  <printOptions/>
  <pageMargins left="0.07874015748031496" right="0" top="0.5905511811023623" bottom="0.5905511811023623" header="0.31496062992125984" footer="0.31496062992125984"/>
  <pageSetup horizontalDpi="600" verticalDpi="600" orientation="landscape" paperSize="9" r:id="rId2"/>
  <headerFooter>
    <oddHeader>&amp;CRozdělení finančních prostředků z "hazardu" na tělovýchovu a sport pro rok 2015&amp;RPříloha č. 1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2015-05-21T09:05:15Z</cp:lastPrinted>
  <dcterms:created xsi:type="dcterms:W3CDTF">2015-04-13T13:39:21Z</dcterms:created>
  <dcterms:modified xsi:type="dcterms:W3CDTF">2015-05-21T09:06:13Z</dcterms:modified>
  <cp:category/>
  <cp:version/>
  <cp:contentType/>
  <cp:contentStatus/>
</cp:coreProperties>
</file>