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<sst xmlns="http://schemas.openxmlformats.org/spreadsheetml/2006/main" count="147" uniqueCount="107">
  <si>
    <t>Subjekt</t>
  </si>
  <si>
    <t>Účel</t>
  </si>
  <si>
    <t>Finance přidělené 
v rozpočtu města</t>
  </si>
  <si>
    <t>Nepeněžní 
plnění</t>
  </si>
  <si>
    <t>Celkem</t>
  </si>
  <si>
    <t>Řádná žádost</t>
  </si>
  <si>
    <t>Mimořádná žádost</t>
  </si>
  <si>
    <t>Finance přidělené z Komise STv</t>
  </si>
  <si>
    <t>CELKEM</t>
  </si>
  <si>
    <t>A.M. bike no limits o.s.</t>
  </si>
  <si>
    <t>Bike Vary o.s.</t>
  </si>
  <si>
    <t xml:space="preserve">Hockey club Karlovy Vary </t>
  </si>
  <si>
    <t>1. FC Karlovy Vary a.s.</t>
  </si>
  <si>
    <t>1. MŠ Karlovy Vary, Komenského 7, p.o.</t>
  </si>
  <si>
    <t xml:space="preserve">Asociace Záchranný kruh </t>
  </si>
  <si>
    <t>Den záchranářů 2011</t>
  </si>
  <si>
    <t>Centrum pro mládež a alternativní sporty</t>
  </si>
  <si>
    <t>CITY TRIATHLON Karlovy Vary o.s.</t>
  </si>
  <si>
    <t>Česká společnost pro naturální sport o.s.</t>
  </si>
  <si>
    <t>Český volejbalový svaz</t>
  </si>
  <si>
    <t xml:space="preserve">D - TEAM o.s. Karlovy Vary </t>
  </si>
  <si>
    <t>FB Hurrican</t>
  </si>
  <si>
    <t xml:space="preserve">Golf Club Karlovy Vary </t>
  </si>
  <si>
    <t>HC Energie Karlovy Vary, s.r.o.</t>
  </si>
  <si>
    <t>Jezdecká sport.stáj TANDEM</t>
  </si>
  <si>
    <t>Jezdecký klub Karlovy Vary  - Stará Role o.s.</t>
  </si>
  <si>
    <t>Krasobruslařský klub Karlovy Vary, o.s.</t>
  </si>
  <si>
    <t>LK Slovan K.Vary</t>
  </si>
  <si>
    <t xml:space="preserve">Modrá hvězda života - záchr.vodní stanice potapěčů Karlovy Vary </t>
  </si>
  <si>
    <t>MS VZS ČČK  Karlovy Vary - Jesenice</t>
  </si>
  <si>
    <t>OK1KVK radioklub lázeňského města K.Vary</t>
  </si>
  <si>
    <t>Okresní rada AŠSK, Kollárova 17, Karlovy Vary  360 09</t>
  </si>
  <si>
    <t>Sdružení rodičů a přátel při DDM K.Vary</t>
  </si>
  <si>
    <t xml:space="preserve">SK HBC C.S.K.A. Karlovy Vary </t>
  </si>
  <si>
    <t xml:space="preserve">Sportovní klub Hubertus Karlovy Vary </t>
  </si>
  <si>
    <t>SK KONTAKT</t>
  </si>
  <si>
    <t>Sportovní klub LIAPOR Karlovy Vary - Doubí</t>
  </si>
  <si>
    <t>Sport.klub policie Hvězda Karlovy Vary, o.s.</t>
  </si>
  <si>
    <t>Sportovní klub vozíčkářů Sharks</t>
  </si>
  <si>
    <t xml:space="preserve">SLAVIA JUNIOR Karlovy Vary </t>
  </si>
  <si>
    <t>Sjednocená organizace nevidomých a slabozrakých České republiky</t>
  </si>
  <si>
    <t>SportGroup.cz s.r.o.</t>
  </si>
  <si>
    <t xml:space="preserve">Sportovní sdružení BK Karlovy Vary </t>
  </si>
  <si>
    <t>Svaz mažoretek České republiky</t>
  </si>
  <si>
    <t>Karlovarský šachklub Tietz</t>
  </si>
  <si>
    <t>Šachový klub Karlovy Vary</t>
  </si>
  <si>
    <t>Tělovýchovná jednota DDM Karlovy Vary - Stará Role</t>
  </si>
  <si>
    <t>TJ Karlovy Vary - Dvory</t>
  </si>
  <si>
    <t xml:space="preserve">Tělovýchovná jednota KSNP Sedlec </t>
  </si>
  <si>
    <t xml:space="preserve">TJ Slavia Karlovy Vary </t>
  </si>
  <si>
    <t>TJ Lokomotiva Karlovy Vary  o.s.</t>
  </si>
  <si>
    <t>TJ Slovan Karlovy Vary, o.s.</t>
  </si>
  <si>
    <t xml:space="preserve">Tělocvičná jednota Sokol Karlovy Vary </t>
  </si>
  <si>
    <t>TJ Thermia Karlovy Vary o.s.</t>
  </si>
  <si>
    <t>Tenisový klub Lokomotiva Karlovy Vary, o.s.</t>
  </si>
  <si>
    <t xml:space="preserve">Tenisový klub TC Gejzírpark Karlovy Vary </t>
  </si>
  <si>
    <t>Vodní záchranářská služba Karlovy Vary o.s.</t>
  </si>
  <si>
    <t xml:space="preserve">Volejbalový klub Karlovy Vary </t>
  </si>
  <si>
    <t>X-team BaNo Karlovy Vary, o.s.</t>
  </si>
  <si>
    <t>INLINETALENT Karlovy Vary o.s.</t>
  </si>
  <si>
    <t>18.000,- Kč  pronájem sportovišť při pořádání příměstského kempu / 10.000,- Kč  Velký sportovní den v Bohaticích</t>
  </si>
  <si>
    <t>Náklady ženské ligy / Podpora mládežnických družstev</t>
  </si>
  <si>
    <t>Pronájem ledové plochy / Sportovní olympiáda pro děti mateřských škol</t>
  </si>
  <si>
    <t>Karlovarský A.M. bike maraton, XC seriál Bahno</t>
  </si>
  <si>
    <t xml:space="preserve">AC START Karlovy Vary </t>
  </si>
  <si>
    <t>Provozní náklady / Prázdninové aktivity</t>
  </si>
  <si>
    <t>Velká cena Karlových Varů</t>
  </si>
  <si>
    <t xml:space="preserve">Basketbalový klub Lokomotiva Karlovy Vary </t>
  </si>
  <si>
    <t>CITY TRIATHLON Karlovy Vary 2011</t>
  </si>
  <si>
    <t>Aminostar Natural Cup 2011</t>
  </si>
  <si>
    <t>Mistrovství Evropy 2011 ve volejbalu mužů ve městě Karlovy Vary</t>
  </si>
  <si>
    <t>Provozní náklady</t>
  </si>
  <si>
    <t xml:space="preserve">Podpora mládežnického hokeje </t>
  </si>
  <si>
    <t>KMT kart o.s.</t>
  </si>
  <si>
    <t>Podzimní cena DDM v akrobatickém rokenrolu</t>
  </si>
  <si>
    <t>Provozní náklady / Mistrovství ČR veteránů ve vodním slalomu</t>
  </si>
  <si>
    <t>Provozní náklady / Podpora mládeže</t>
  </si>
  <si>
    <t>Provozní náklady / Provozní náklady extraligy</t>
  </si>
  <si>
    <t>Provozní náklady / Provozní náklady</t>
  </si>
  <si>
    <t>Pronájem Poštovního dvora</t>
  </si>
  <si>
    <t>Podpora vrcholového sportovce Tomáše Vrbického</t>
  </si>
  <si>
    <t>Provozní náklady / EURO – Sportring Karlovy Vary</t>
  </si>
  <si>
    <t>Tělovýchovná jednota  Lokomotiva - šerm o.s.</t>
  </si>
  <si>
    <t xml:space="preserve">Provozní náklady </t>
  </si>
  <si>
    <t xml:space="preserve">Tenisový klub lLokomotiva Karlovy Vary, občanské sdružení </t>
  </si>
  <si>
    <t>ČBF, s.r.o.</t>
  </si>
  <si>
    <t>Mezinárodní basketbalový turnaj 2011 ve městě Karlovy Vary</t>
  </si>
  <si>
    <t xml:space="preserve">RAPpresent Karlovy Vary </t>
  </si>
  <si>
    <t>KV Arena s.r.o.</t>
  </si>
  <si>
    <t>Investice - Zakoupení strojů – stroj pro čištění garáží a multifunkční stroj pro údržbu ploch v okolí KV Areny</t>
  </si>
  <si>
    <t xml:space="preserve">Investice - Nákup vybavení – světelná informační tabule MONDO PEGASUS, střídačka (2 ks)   </t>
  </si>
  <si>
    <t>Vánoční koncert</t>
  </si>
  <si>
    <t>Carlsbad Ski Sprint 2011</t>
  </si>
  <si>
    <t>Investice - Oplocení sportovního areálu – hřiště kopané</t>
  </si>
  <si>
    <t>SQUAD 03</t>
  </si>
  <si>
    <t>Pronájem ledové plochy</t>
  </si>
  <si>
    <t>PŘEHLED DOTACÍ NA TĚLOVÝCHOVU A SPORT NA ROK 2011</t>
  </si>
  <si>
    <t>Sportovní krasobruslařský klub Karlovy Vary o.s.</t>
  </si>
  <si>
    <t>SK Buldoci Karlovy Vary - Dvory</t>
  </si>
  <si>
    <t>Provozní náklady / Podpora mládežnických družstev</t>
  </si>
  <si>
    <t>Provozní náklady / Závody ve skateboardu</t>
  </si>
  <si>
    <r>
      <t>K</t>
    </r>
    <r>
      <rPr>
        <sz val="11"/>
        <color theme="1"/>
        <rFont val="Calibri"/>
        <family val="2"/>
      </rPr>
      <t>arlovarská růže /</t>
    </r>
    <r>
      <rPr>
        <sz val="7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Mistrovství Evropy v twirlingu</t>
    </r>
  </si>
  <si>
    <t>2. MŠ Karlovy Vary, Krušnohorská 16, p.o.</t>
  </si>
  <si>
    <t xml:space="preserve"> </t>
  </si>
  <si>
    <t>Klub sportovního tance BEST o.s.</t>
  </si>
  <si>
    <t>Müller Production s.r.o.</t>
  </si>
  <si>
    <t>Provozní náklady / 43. ročník Lázeňského poháru v šermu kordem seniorů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</si>
</sst>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vertical="center"/>
    </xf>
    <xf numFmtId="164" fontId="0" fillId="33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center"/>
    </xf>
    <xf numFmtId="0" fontId="39" fillId="33" borderId="0" xfId="0" applyFont="1" applyFill="1" applyBorder="1" applyAlignment="1">
      <alignment horizontal="left" shrinkToFi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164" fontId="0" fillId="33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33" borderId="10" xfId="0" applyFont="1" applyFill="1" applyBorder="1" applyAlignment="1">
      <alignment horizontal="left" shrinkToFit="1"/>
    </xf>
    <xf numFmtId="3" fontId="0" fillId="33" borderId="10" xfId="0" applyNumberFormat="1" applyFont="1" applyFill="1" applyBorder="1" applyAlignment="1">
      <alignment horizontal="right" shrinkToFit="1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horizontal="left" vertical="center" shrinkToFit="1"/>
    </xf>
    <xf numFmtId="0" fontId="0" fillId="33" borderId="10" xfId="0" applyFont="1" applyFill="1" applyBorder="1" applyAlignment="1">
      <alignment shrinkToFit="1"/>
    </xf>
    <xf numFmtId="0" fontId="0" fillId="33" borderId="10" xfId="0" applyFont="1" applyFill="1" applyBorder="1" applyAlignment="1">
      <alignment horizontal="left" wrapText="1" shrinkToFit="1"/>
    </xf>
    <xf numFmtId="0" fontId="19" fillId="33" borderId="10" xfId="0" applyFont="1" applyFill="1" applyBorder="1" applyAlignment="1">
      <alignment horizontal="left" shrinkToFit="1"/>
    </xf>
    <xf numFmtId="0" fontId="0" fillId="33" borderId="10" xfId="0" applyFill="1" applyBorder="1" applyAlignment="1">
      <alignment horizontal="left" shrinkToFit="1"/>
    </xf>
    <xf numFmtId="0" fontId="0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40" fillId="34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6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/>
    </xf>
    <xf numFmtId="0" fontId="24" fillId="8" borderId="19" xfId="0" applyFont="1" applyFill="1" applyBorder="1" applyAlignment="1">
      <alignment horizontal="left"/>
    </xf>
    <xf numFmtId="3" fontId="24" fillId="8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 vertical="center" shrinkToFit="1"/>
    </xf>
    <xf numFmtId="3" fontId="0" fillId="33" borderId="11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164" fontId="19" fillId="33" borderId="10" xfId="0" applyNumberFormat="1" applyFont="1" applyFill="1" applyBorder="1" applyAlignment="1">
      <alignment horizontal="right"/>
    </xf>
    <xf numFmtId="3" fontId="19" fillId="33" borderId="10" xfId="0" applyNumberFormat="1" applyFont="1" applyFill="1" applyBorder="1" applyAlignment="1">
      <alignment horizontal="right"/>
    </xf>
    <xf numFmtId="164" fontId="0" fillId="33" borderId="10" xfId="0" applyNumberForma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80"/>
  <sheetViews>
    <sheetView tabSelected="1" workbookViewId="0" topLeftCell="A2">
      <pane ySplit="3" topLeftCell="A5" activePane="bottomLeft" state="frozen"/>
      <selection pane="topLeft" activeCell="A2" sqref="A2"/>
      <selection pane="bottomLeft" activeCell="E19" sqref="E19"/>
    </sheetView>
  </sheetViews>
  <sheetFormatPr defaultColWidth="9.140625" defaultRowHeight="15"/>
  <cols>
    <col min="1" max="1" width="41.57421875" style="0" customWidth="1"/>
    <col min="2" max="2" width="50.00390625" style="0" customWidth="1"/>
    <col min="3" max="4" width="17.140625" style="0" customWidth="1"/>
    <col min="5" max="5" width="18.57421875" style="0" customWidth="1"/>
    <col min="6" max="6" width="12.57421875" style="0" customWidth="1"/>
    <col min="7" max="7" width="12.8515625" style="0" customWidth="1"/>
  </cols>
  <sheetData>
    <row r="1" ht="5.25" customHeight="1" hidden="1"/>
    <row r="2" spans="1:7" ht="20.25" customHeight="1" thickBot="1">
      <c r="A2" s="29" t="s">
        <v>96</v>
      </c>
      <c r="B2" s="29"/>
      <c r="C2" s="29"/>
      <c r="D2" s="29"/>
      <c r="E2" s="29"/>
      <c r="F2" s="29"/>
      <c r="G2" s="29"/>
    </row>
    <row r="3" spans="1:7" ht="30" customHeight="1">
      <c r="A3" s="31" t="s">
        <v>0</v>
      </c>
      <c r="B3" s="33" t="s">
        <v>1</v>
      </c>
      <c r="C3" s="30" t="s">
        <v>7</v>
      </c>
      <c r="D3" s="30"/>
      <c r="E3" s="30" t="s">
        <v>2</v>
      </c>
      <c r="F3" s="30" t="s">
        <v>3</v>
      </c>
      <c r="G3" s="36" t="s">
        <v>4</v>
      </c>
    </row>
    <row r="4" spans="1:7" ht="41.25" customHeight="1" thickBot="1">
      <c r="A4" s="32"/>
      <c r="B4" s="34"/>
      <c r="C4" s="27" t="s">
        <v>5</v>
      </c>
      <c r="D4" s="28" t="s">
        <v>6</v>
      </c>
      <c r="E4" s="35"/>
      <c r="F4" s="35"/>
      <c r="G4" s="37"/>
    </row>
    <row r="5" spans="1:7" ht="15">
      <c r="A5" s="26" t="s">
        <v>12</v>
      </c>
      <c r="B5" s="16" t="s">
        <v>61</v>
      </c>
      <c r="C5" s="15"/>
      <c r="D5" s="44">
        <v>35000</v>
      </c>
      <c r="E5" s="44">
        <v>1330000</v>
      </c>
      <c r="F5" s="44"/>
      <c r="G5" s="44">
        <f aca="true" t="shared" si="0" ref="G5:G35">C5+D5+E5+F5</f>
        <v>1365000</v>
      </c>
    </row>
    <row r="6" spans="1:7" ht="15">
      <c r="A6" s="17" t="s">
        <v>13</v>
      </c>
      <c r="B6" s="4" t="s">
        <v>95</v>
      </c>
      <c r="C6" s="45">
        <v>10000</v>
      </c>
      <c r="D6" s="2"/>
      <c r="E6" s="2"/>
      <c r="F6" s="46"/>
      <c r="G6" s="46">
        <f t="shared" si="0"/>
        <v>10000</v>
      </c>
    </row>
    <row r="7" spans="1:7" ht="30">
      <c r="A7" s="43" t="s">
        <v>102</v>
      </c>
      <c r="B7" s="10" t="s">
        <v>62</v>
      </c>
      <c r="C7" s="6">
        <v>10000</v>
      </c>
      <c r="D7" s="2">
        <v>8000</v>
      </c>
      <c r="E7" s="2"/>
      <c r="F7" s="2"/>
      <c r="G7" s="2">
        <f t="shared" si="0"/>
        <v>18000</v>
      </c>
    </row>
    <row r="8" spans="1:7" ht="15">
      <c r="A8" s="17" t="s">
        <v>9</v>
      </c>
      <c r="B8" s="9" t="s">
        <v>63</v>
      </c>
      <c r="C8" s="45">
        <v>35000</v>
      </c>
      <c r="D8" s="46"/>
      <c r="E8" s="46"/>
      <c r="F8" s="46"/>
      <c r="G8" s="46">
        <f t="shared" si="0"/>
        <v>35000</v>
      </c>
    </row>
    <row r="9" spans="1:7" ht="15">
      <c r="A9" s="3" t="s">
        <v>64</v>
      </c>
      <c r="B9" s="7" t="s">
        <v>65</v>
      </c>
      <c r="C9" s="6">
        <v>360000</v>
      </c>
      <c r="D9" s="46"/>
      <c r="E9" s="46">
        <v>180000</v>
      </c>
      <c r="F9" s="46"/>
      <c r="G9" s="46">
        <f t="shared" si="0"/>
        <v>540000</v>
      </c>
    </row>
    <row r="10" spans="1:7" ht="15">
      <c r="A10" s="21" t="s">
        <v>14</v>
      </c>
      <c r="B10" s="7" t="s">
        <v>15</v>
      </c>
      <c r="C10" s="6">
        <v>90000</v>
      </c>
      <c r="D10" s="46"/>
      <c r="E10" s="46"/>
      <c r="F10" s="46"/>
      <c r="G10" s="46">
        <f t="shared" si="0"/>
        <v>90000</v>
      </c>
    </row>
    <row r="11" spans="1:7" ht="15">
      <c r="A11" s="3" t="s">
        <v>67</v>
      </c>
      <c r="B11" s="4" t="s">
        <v>99</v>
      </c>
      <c r="C11" s="45">
        <v>170000</v>
      </c>
      <c r="D11" s="2"/>
      <c r="E11" s="2">
        <v>2270000</v>
      </c>
      <c r="F11" s="46"/>
      <c r="G11" s="46">
        <f t="shared" si="0"/>
        <v>2440000</v>
      </c>
    </row>
    <row r="12" spans="1:7" ht="15">
      <c r="A12" s="17" t="s">
        <v>10</v>
      </c>
      <c r="B12" s="7" t="s">
        <v>66</v>
      </c>
      <c r="C12" s="45">
        <v>35000</v>
      </c>
      <c r="D12" s="46"/>
      <c r="E12" s="46"/>
      <c r="F12" s="46"/>
      <c r="G12" s="46">
        <f t="shared" si="0"/>
        <v>35000</v>
      </c>
    </row>
    <row r="13" spans="1:256" s="12" customFormat="1" ht="15">
      <c r="A13" s="17" t="s">
        <v>16</v>
      </c>
      <c r="B13" s="24" t="s">
        <v>100</v>
      </c>
      <c r="C13" s="51">
        <v>10000</v>
      </c>
      <c r="D13" s="18">
        <v>15000</v>
      </c>
      <c r="E13" s="18"/>
      <c r="F13" s="18"/>
      <c r="G13" s="46">
        <f t="shared" si="0"/>
        <v>25000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7" ht="15" customHeight="1">
      <c r="A14" s="3" t="s">
        <v>17</v>
      </c>
      <c r="B14" s="7" t="s">
        <v>68</v>
      </c>
      <c r="C14" s="6">
        <v>200000</v>
      </c>
      <c r="D14" s="46"/>
      <c r="E14" s="46"/>
      <c r="F14" s="46"/>
      <c r="G14" s="46">
        <f t="shared" si="0"/>
        <v>200000</v>
      </c>
    </row>
    <row r="15" spans="1:7" ht="30">
      <c r="A15" s="19" t="s">
        <v>85</v>
      </c>
      <c r="B15" s="10" t="s">
        <v>86</v>
      </c>
      <c r="C15" s="50" t="s">
        <v>103</v>
      </c>
      <c r="D15" s="2"/>
      <c r="E15" s="6">
        <v>1000000</v>
      </c>
      <c r="F15" s="2"/>
      <c r="G15" s="2">
        <f>SUM(C15:F15)</f>
        <v>1000000</v>
      </c>
    </row>
    <row r="16" spans="1:7" ht="15">
      <c r="A16" s="17" t="s">
        <v>18</v>
      </c>
      <c r="B16" s="9" t="s">
        <v>69</v>
      </c>
      <c r="C16" s="45">
        <v>25000</v>
      </c>
      <c r="D16" s="46"/>
      <c r="E16" s="46"/>
      <c r="F16" s="46"/>
      <c r="G16" s="46">
        <f t="shared" si="0"/>
        <v>25000</v>
      </c>
    </row>
    <row r="17" spans="1:7" ht="30">
      <c r="A17" s="5" t="s">
        <v>19</v>
      </c>
      <c r="B17" s="13" t="s">
        <v>70</v>
      </c>
      <c r="C17" s="6"/>
      <c r="D17" s="2"/>
      <c r="E17" s="2">
        <v>3000000</v>
      </c>
      <c r="F17" s="2">
        <v>341160</v>
      </c>
      <c r="G17" s="2">
        <f t="shared" si="0"/>
        <v>3341160</v>
      </c>
    </row>
    <row r="18" spans="1:7" ht="15">
      <c r="A18" s="17" t="s">
        <v>20</v>
      </c>
      <c r="B18" s="3" t="s">
        <v>71</v>
      </c>
      <c r="C18" s="45">
        <v>40000</v>
      </c>
      <c r="D18" s="46"/>
      <c r="E18" s="46"/>
      <c r="F18" s="47"/>
      <c r="G18" s="46">
        <f t="shared" si="0"/>
        <v>40000</v>
      </c>
    </row>
    <row r="19" spans="1:7" ht="15">
      <c r="A19" s="17" t="s">
        <v>21</v>
      </c>
      <c r="B19" s="7" t="s">
        <v>71</v>
      </c>
      <c r="C19" s="45">
        <v>285000</v>
      </c>
      <c r="D19" s="46"/>
      <c r="E19" s="46"/>
      <c r="F19" s="46"/>
      <c r="G19" s="46">
        <f t="shared" si="0"/>
        <v>285000</v>
      </c>
    </row>
    <row r="20" spans="1:7" ht="15">
      <c r="A20" s="17" t="s">
        <v>22</v>
      </c>
      <c r="B20" s="7" t="s">
        <v>71</v>
      </c>
      <c r="C20" s="45">
        <v>80000</v>
      </c>
      <c r="D20" s="46"/>
      <c r="E20" s="46"/>
      <c r="F20" s="46"/>
      <c r="G20" s="46">
        <f t="shared" si="0"/>
        <v>80000</v>
      </c>
    </row>
    <row r="21" spans="1:7" ht="15">
      <c r="A21" s="5" t="s">
        <v>23</v>
      </c>
      <c r="B21" s="7" t="s">
        <v>72</v>
      </c>
      <c r="C21" s="6"/>
      <c r="D21" s="46"/>
      <c r="E21" s="46">
        <v>13300000</v>
      </c>
      <c r="F21" s="46"/>
      <c r="G21" s="46">
        <f t="shared" si="0"/>
        <v>13300000</v>
      </c>
    </row>
    <row r="22" spans="1:7" ht="15">
      <c r="A22" s="17" t="s">
        <v>11</v>
      </c>
      <c r="B22" s="10" t="s">
        <v>71</v>
      </c>
      <c r="C22" s="45">
        <v>500000</v>
      </c>
      <c r="D22" s="2"/>
      <c r="E22" s="6"/>
      <c r="F22" s="2"/>
      <c r="G22" s="2">
        <f t="shared" si="0"/>
        <v>500000</v>
      </c>
    </row>
    <row r="23" spans="1:7" ht="47.25" customHeight="1">
      <c r="A23" s="20" t="s">
        <v>59</v>
      </c>
      <c r="B23" s="14" t="s">
        <v>60</v>
      </c>
      <c r="C23" s="2"/>
      <c r="D23" s="2">
        <f>18000+10000</f>
        <v>28000</v>
      </c>
      <c r="E23" s="2"/>
      <c r="F23" s="2"/>
      <c r="G23" s="2">
        <f t="shared" si="0"/>
        <v>28000</v>
      </c>
    </row>
    <row r="24" spans="1:7" ht="15">
      <c r="A24" s="17" t="s">
        <v>24</v>
      </c>
      <c r="B24" s="3" t="s">
        <v>71</v>
      </c>
      <c r="C24" s="45">
        <v>15000</v>
      </c>
      <c r="D24" s="46"/>
      <c r="E24" s="46"/>
      <c r="F24" s="46"/>
      <c r="G24" s="46">
        <f t="shared" si="0"/>
        <v>15000</v>
      </c>
    </row>
    <row r="25" spans="1:7" ht="15">
      <c r="A25" s="17" t="s">
        <v>25</v>
      </c>
      <c r="B25" s="3" t="s">
        <v>71</v>
      </c>
      <c r="C25" s="45">
        <v>130000</v>
      </c>
      <c r="D25" s="46"/>
      <c r="E25" s="46"/>
      <c r="F25" s="46"/>
      <c r="G25" s="46">
        <f t="shared" si="0"/>
        <v>130000</v>
      </c>
    </row>
    <row r="26" spans="1:7" ht="15">
      <c r="A26" s="17" t="s">
        <v>44</v>
      </c>
      <c r="B26" s="9" t="s">
        <v>71</v>
      </c>
      <c r="C26" s="45">
        <v>10000</v>
      </c>
      <c r="D26" s="46"/>
      <c r="E26" s="46"/>
      <c r="F26" s="46"/>
      <c r="G26" s="46">
        <f t="shared" si="0"/>
        <v>10000</v>
      </c>
    </row>
    <row r="27" spans="1:7" ht="15">
      <c r="A27" s="24" t="s">
        <v>104</v>
      </c>
      <c r="B27" s="3" t="s">
        <v>71</v>
      </c>
      <c r="C27" s="45">
        <v>15000</v>
      </c>
      <c r="D27" s="46"/>
      <c r="E27" s="46"/>
      <c r="F27" s="46"/>
      <c r="G27" s="46">
        <f t="shared" si="0"/>
        <v>15000</v>
      </c>
    </row>
    <row r="28" spans="1:7" ht="15">
      <c r="A28" s="17" t="s">
        <v>73</v>
      </c>
      <c r="B28" s="8" t="s">
        <v>71</v>
      </c>
      <c r="C28" s="45">
        <v>5000</v>
      </c>
      <c r="D28" s="2"/>
      <c r="E28" s="2"/>
      <c r="F28" s="2"/>
      <c r="G28" s="2">
        <f t="shared" si="0"/>
        <v>5000</v>
      </c>
    </row>
    <row r="29" spans="1:7" ht="15">
      <c r="A29" s="17" t="s">
        <v>26</v>
      </c>
      <c r="B29" s="3" t="s">
        <v>71</v>
      </c>
      <c r="C29" s="45">
        <v>50000</v>
      </c>
      <c r="D29" s="46"/>
      <c r="E29" s="46"/>
      <c r="F29" s="46"/>
      <c r="G29" s="46">
        <f t="shared" si="0"/>
        <v>50000</v>
      </c>
    </row>
    <row r="30" spans="1:7" ht="15">
      <c r="A30" s="3" t="s">
        <v>88</v>
      </c>
      <c r="B30" s="8" t="s">
        <v>71</v>
      </c>
      <c r="C30" s="45"/>
      <c r="D30" s="2"/>
      <c r="E30" s="2">
        <v>10000000</v>
      </c>
      <c r="F30" s="2"/>
      <c r="G30" s="2">
        <f t="shared" si="0"/>
        <v>10000000</v>
      </c>
    </row>
    <row r="31" spans="1:7" ht="15">
      <c r="A31" s="3" t="s">
        <v>88</v>
      </c>
      <c r="B31" s="9" t="s">
        <v>91</v>
      </c>
      <c r="C31" s="45"/>
      <c r="D31" s="2"/>
      <c r="E31" s="2">
        <v>200000</v>
      </c>
      <c r="F31" s="2"/>
      <c r="G31" s="2">
        <f t="shared" si="0"/>
        <v>200000</v>
      </c>
    </row>
    <row r="32" spans="1:7" ht="30">
      <c r="A32" s="5" t="s">
        <v>88</v>
      </c>
      <c r="B32" s="10" t="s">
        <v>90</v>
      </c>
      <c r="C32" s="2"/>
      <c r="D32" s="2"/>
      <c r="E32" s="2">
        <v>2655000</v>
      </c>
      <c r="F32" s="2"/>
      <c r="G32" s="2">
        <f t="shared" si="0"/>
        <v>2655000</v>
      </c>
    </row>
    <row r="33" spans="1:7" ht="30" customHeight="1">
      <c r="A33" s="5" t="s">
        <v>88</v>
      </c>
      <c r="B33" s="13" t="s">
        <v>89</v>
      </c>
      <c r="C33" s="2"/>
      <c r="D33" s="2"/>
      <c r="E33" s="2">
        <v>308540</v>
      </c>
      <c r="F33" s="2"/>
      <c r="G33" s="2">
        <f t="shared" si="0"/>
        <v>308540</v>
      </c>
    </row>
    <row r="34" spans="1:7" ht="15" customHeight="1">
      <c r="A34" s="17" t="s">
        <v>27</v>
      </c>
      <c r="B34" s="3" t="s">
        <v>71</v>
      </c>
      <c r="C34" s="45">
        <v>450000</v>
      </c>
      <c r="D34" s="46"/>
      <c r="E34" s="46"/>
      <c r="F34" s="46"/>
      <c r="G34" s="46">
        <f t="shared" si="0"/>
        <v>450000</v>
      </c>
    </row>
    <row r="35" spans="1:7" ht="15" customHeight="1">
      <c r="A35" s="22" t="s">
        <v>28</v>
      </c>
      <c r="B35" s="5" t="s">
        <v>71</v>
      </c>
      <c r="C35" s="6">
        <v>30000</v>
      </c>
      <c r="D35" s="2"/>
      <c r="E35" s="2"/>
      <c r="F35" s="2"/>
      <c r="G35" s="2">
        <f t="shared" si="0"/>
        <v>30000</v>
      </c>
    </row>
    <row r="36" spans="1:7" ht="15" customHeight="1">
      <c r="A36" s="17" t="s">
        <v>29</v>
      </c>
      <c r="B36" s="3" t="s">
        <v>71</v>
      </c>
      <c r="C36" s="45">
        <v>25000</v>
      </c>
      <c r="D36" s="46"/>
      <c r="E36" s="46"/>
      <c r="F36" s="46"/>
      <c r="G36" s="46">
        <f aca="true" t="shared" si="1" ref="G36:G67">C36+D36+E36+F36</f>
        <v>25000</v>
      </c>
    </row>
    <row r="37" spans="1:7" ht="15" customHeight="1">
      <c r="A37" s="4" t="s">
        <v>105</v>
      </c>
      <c r="B37" s="9" t="s">
        <v>92</v>
      </c>
      <c r="C37" s="46"/>
      <c r="D37" s="46"/>
      <c r="E37" s="46">
        <v>500000</v>
      </c>
      <c r="F37" s="46"/>
      <c r="G37" s="46">
        <f t="shared" si="1"/>
        <v>500000</v>
      </c>
    </row>
    <row r="38" spans="1:7" ht="15" customHeight="1">
      <c r="A38" s="17" t="s">
        <v>30</v>
      </c>
      <c r="B38" s="3" t="s">
        <v>71</v>
      </c>
      <c r="C38" s="45">
        <v>10000</v>
      </c>
      <c r="D38" s="46">
        <v>10000</v>
      </c>
      <c r="E38" s="46"/>
      <c r="F38" s="46"/>
      <c r="G38" s="46">
        <f t="shared" si="1"/>
        <v>20000</v>
      </c>
    </row>
    <row r="39" spans="1:7" ht="30">
      <c r="A39" s="22" t="s">
        <v>31</v>
      </c>
      <c r="B39" s="5" t="s">
        <v>71</v>
      </c>
      <c r="C39" s="6">
        <v>140000</v>
      </c>
      <c r="D39" s="2"/>
      <c r="E39" s="2"/>
      <c r="F39" s="2"/>
      <c r="G39" s="2">
        <f t="shared" si="1"/>
        <v>140000</v>
      </c>
    </row>
    <row r="40" spans="1:7" ht="15">
      <c r="A40" s="17" t="s">
        <v>87</v>
      </c>
      <c r="B40" s="3" t="s">
        <v>71</v>
      </c>
      <c r="C40" s="45">
        <v>30000</v>
      </c>
      <c r="D40" s="46">
        <v>15000</v>
      </c>
      <c r="E40" s="46"/>
      <c r="F40" s="46"/>
      <c r="G40" s="46">
        <f t="shared" si="1"/>
        <v>45000</v>
      </c>
    </row>
    <row r="41" spans="1:7" ht="15">
      <c r="A41" s="23" t="s">
        <v>32</v>
      </c>
      <c r="B41" s="7" t="s">
        <v>74</v>
      </c>
      <c r="C41" s="48">
        <v>13000</v>
      </c>
      <c r="D41" s="46"/>
      <c r="E41" s="45"/>
      <c r="F41" s="46"/>
      <c r="G41" s="46">
        <f t="shared" si="1"/>
        <v>13000</v>
      </c>
    </row>
    <row r="42" spans="1:7" ht="30">
      <c r="A42" s="22" t="s">
        <v>40</v>
      </c>
      <c r="B42" s="5" t="s">
        <v>71</v>
      </c>
      <c r="C42" s="6">
        <v>35000</v>
      </c>
      <c r="D42" s="2"/>
      <c r="E42" s="2"/>
      <c r="F42" s="2"/>
      <c r="G42" s="2">
        <f t="shared" si="1"/>
        <v>35000</v>
      </c>
    </row>
    <row r="43" spans="1:7" ht="15">
      <c r="A43" s="24" t="s">
        <v>98</v>
      </c>
      <c r="B43" s="3" t="s">
        <v>71</v>
      </c>
      <c r="C43" s="45">
        <v>520000</v>
      </c>
      <c r="D43" s="46">
        <v>47000</v>
      </c>
      <c r="E43" s="6"/>
      <c r="F43" s="46"/>
      <c r="G43" s="46">
        <f t="shared" si="1"/>
        <v>567000</v>
      </c>
    </row>
    <row r="44" spans="1:7" ht="15">
      <c r="A44" s="17" t="s">
        <v>33</v>
      </c>
      <c r="B44" s="3" t="s">
        <v>71</v>
      </c>
      <c r="C44" s="45">
        <v>145000</v>
      </c>
      <c r="D44" s="46"/>
      <c r="E44" s="6"/>
      <c r="F44" s="46"/>
      <c r="G44" s="46">
        <f t="shared" si="1"/>
        <v>145000</v>
      </c>
    </row>
    <row r="45" spans="1:7" ht="15">
      <c r="A45" s="17" t="s">
        <v>35</v>
      </c>
      <c r="B45" s="3" t="s">
        <v>76</v>
      </c>
      <c r="C45" s="45">
        <v>140000</v>
      </c>
      <c r="D45" s="46"/>
      <c r="E45" s="46">
        <v>90000</v>
      </c>
      <c r="F45" s="46"/>
      <c r="G45" s="46">
        <f t="shared" si="1"/>
        <v>230000</v>
      </c>
    </row>
    <row r="46" spans="1:7" ht="15">
      <c r="A46" s="17" t="s">
        <v>39</v>
      </c>
      <c r="B46" s="3" t="s">
        <v>71</v>
      </c>
      <c r="C46" s="45">
        <v>10000</v>
      </c>
      <c r="D46" s="46"/>
      <c r="E46" s="46"/>
      <c r="F46" s="46"/>
      <c r="G46" s="46">
        <f t="shared" si="1"/>
        <v>10000</v>
      </c>
    </row>
    <row r="47" spans="1:7" ht="15">
      <c r="A47" s="20" t="s">
        <v>37</v>
      </c>
      <c r="B47" s="3" t="s">
        <v>78</v>
      </c>
      <c r="C47" s="45">
        <v>180000</v>
      </c>
      <c r="D47" s="46">
        <v>20000</v>
      </c>
      <c r="E47" s="46"/>
      <c r="F47" s="46"/>
      <c r="G47" s="46">
        <f t="shared" si="1"/>
        <v>200000</v>
      </c>
    </row>
    <row r="48" spans="1:7" ht="15">
      <c r="A48" s="23" t="s">
        <v>41</v>
      </c>
      <c r="B48" s="3" t="s">
        <v>79</v>
      </c>
      <c r="C48" s="47"/>
      <c r="D48" s="2">
        <v>12000</v>
      </c>
      <c r="E48" s="2"/>
      <c r="F48" s="46"/>
      <c r="G48" s="46">
        <f t="shared" si="1"/>
        <v>12000</v>
      </c>
    </row>
    <row r="49" spans="1:7" ht="30">
      <c r="A49" s="20" t="s">
        <v>34</v>
      </c>
      <c r="B49" s="8" t="s">
        <v>75</v>
      </c>
      <c r="C49" s="6">
        <v>30000</v>
      </c>
      <c r="D49" s="2">
        <v>20000</v>
      </c>
      <c r="E49" s="6"/>
      <c r="F49" s="2"/>
      <c r="G49" s="2">
        <f t="shared" si="1"/>
        <v>50000</v>
      </c>
    </row>
    <row r="50" spans="1:7" ht="15">
      <c r="A50" s="5" t="s">
        <v>36</v>
      </c>
      <c r="B50" s="7" t="s">
        <v>77</v>
      </c>
      <c r="C50" s="6">
        <v>140000</v>
      </c>
      <c r="D50" s="46"/>
      <c r="E50" s="46">
        <v>270000</v>
      </c>
      <c r="F50" s="46"/>
      <c r="G50" s="46">
        <f t="shared" si="1"/>
        <v>410000</v>
      </c>
    </row>
    <row r="51" spans="1:7" ht="15">
      <c r="A51" s="3" t="s">
        <v>38</v>
      </c>
      <c r="B51" s="5" t="s">
        <v>78</v>
      </c>
      <c r="C51" s="45">
        <v>150000</v>
      </c>
      <c r="D51" s="2"/>
      <c r="E51" s="2">
        <v>180000</v>
      </c>
      <c r="F51" s="2"/>
      <c r="G51" s="2">
        <f t="shared" si="1"/>
        <v>330000</v>
      </c>
    </row>
    <row r="52" spans="1:7" ht="15">
      <c r="A52" s="24" t="s">
        <v>97</v>
      </c>
      <c r="B52" s="3" t="s">
        <v>71</v>
      </c>
      <c r="C52" s="45">
        <v>25000</v>
      </c>
      <c r="D52" s="49"/>
      <c r="E52" s="46"/>
      <c r="F52" s="46"/>
      <c r="G52" s="46">
        <f t="shared" si="1"/>
        <v>25000</v>
      </c>
    </row>
    <row r="53" spans="1:7" ht="15">
      <c r="A53" s="17" t="s">
        <v>42</v>
      </c>
      <c r="B53" s="3" t="s">
        <v>71</v>
      </c>
      <c r="C53" s="45">
        <v>270000</v>
      </c>
      <c r="D53" s="46"/>
      <c r="E53" s="46"/>
      <c r="F53" s="46"/>
      <c r="G53" s="46">
        <f t="shared" si="1"/>
        <v>270000</v>
      </c>
    </row>
    <row r="54" spans="1:7" ht="15">
      <c r="A54" s="24" t="s">
        <v>94</v>
      </c>
      <c r="B54" s="9" t="s">
        <v>80</v>
      </c>
      <c r="C54" s="45">
        <v>12000</v>
      </c>
      <c r="D54" s="2"/>
      <c r="E54" s="2"/>
      <c r="F54" s="2"/>
      <c r="G54" s="2">
        <f t="shared" si="1"/>
        <v>12000</v>
      </c>
    </row>
    <row r="55" spans="1:7" ht="15">
      <c r="A55" s="17" t="s">
        <v>43</v>
      </c>
      <c r="B55" s="42" t="s">
        <v>101</v>
      </c>
      <c r="C55" s="6"/>
      <c r="D55" s="46">
        <v>40000</v>
      </c>
      <c r="E55" s="46">
        <v>500000</v>
      </c>
      <c r="F55" s="46"/>
      <c r="G55" s="46">
        <f t="shared" si="1"/>
        <v>540000</v>
      </c>
    </row>
    <row r="56" spans="1:7" ht="15">
      <c r="A56" s="17" t="s">
        <v>45</v>
      </c>
      <c r="B56" s="3" t="s">
        <v>71</v>
      </c>
      <c r="C56" s="45">
        <v>10000</v>
      </c>
      <c r="D56" s="2"/>
      <c r="E56" s="2"/>
      <c r="F56" s="46"/>
      <c r="G56" s="46">
        <f t="shared" si="1"/>
        <v>10000</v>
      </c>
    </row>
    <row r="57" spans="1:7" ht="15">
      <c r="A57" s="17" t="s">
        <v>52</v>
      </c>
      <c r="B57" s="3" t="s">
        <v>71</v>
      </c>
      <c r="C57" s="45">
        <v>25000</v>
      </c>
      <c r="D57" s="46"/>
      <c r="E57" s="46"/>
      <c r="F57" s="46"/>
      <c r="G57" s="46">
        <f t="shared" si="1"/>
        <v>25000</v>
      </c>
    </row>
    <row r="58" spans="1:7" ht="30">
      <c r="A58" s="20" t="s">
        <v>82</v>
      </c>
      <c r="B58" s="41" t="s">
        <v>106</v>
      </c>
      <c r="C58" s="6">
        <v>190000</v>
      </c>
      <c r="D58" s="2">
        <v>20000</v>
      </c>
      <c r="E58" s="2"/>
      <c r="F58" s="2"/>
      <c r="G58" s="2">
        <f t="shared" si="1"/>
        <v>210000</v>
      </c>
    </row>
    <row r="59" spans="1:7" ht="30">
      <c r="A59" s="22" t="s">
        <v>46</v>
      </c>
      <c r="B59" s="19" t="s">
        <v>71</v>
      </c>
      <c r="C59" s="6">
        <v>225000</v>
      </c>
      <c r="D59" s="2"/>
      <c r="E59" s="2"/>
      <c r="F59" s="2"/>
      <c r="G59" s="2">
        <f t="shared" si="1"/>
        <v>225000</v>
      </c>
    </row>
    <row r="60" spans="1:7" ht="15">
      <c r="A60" s="5" t="s">
        <v>48</v>
      </c>
      <c r="B60" s="7" t="s">
        <v>81</v>
      </c>
      <c r="C60" s="6">
        <v>125000</v>
      </c>
      <c r="D60" s="46"/>
      <c r="E60" s="46">
        <v>90000</v>
      </c>
      <c r="F60" s="46"/>
      <c r="G60" s="46">
        <f t="shared" si="1"/>
        <v>215000</v>
      </c>
    </row>
    <row r="61" spans="1:7" ht="15" customHeight="1">
      <c r="A61" s="3" t="s">
        <v>48</v>
      </c>
      <c r="B61" s="9" t="s">
        <v>93</v>
      </c>
      <c r="C61" s="46"/>
      <c r="D61" s="46"/>
      <c r="E61" s="46">
        <v>133117</v>
      </c>
      <c r="F61" s="46"/>
      <c r="G61" s="46">
        <f t="shared" si="1"/>
        <v>133117</v>
      </c>
    </row>
    <row r="62" spans="1:7" ht="15" customHeight="1">
      <c r="A62" s="25" t="s">
        <v>84</v>
      </c>
      <c r="B62" s="19" t="s">
        <v>83</v>
      </c>
      <c r="C62" s="6">
        <v>130000</v>
      </c>
      <c r="D62" s="2"/>
      <c r="E62" s="2"/>
      <c r="F62" s="2"/>
      <c r="G62" s="2">
        <f t="shared" si="1"/>
        <v>130000</v>
      </c>
    </row>
    <row r="63" spans="1:7" ht="15">
      <c r="A63" s="3" t="s">
        <v>54</v>
      </c>
      <c r="B63" s="3" t="s">
        <v>71</v>
      </c>
      <c r="C63" s="45">
        <v>80000</v>
      </c>
      <c r="D63" s="46"/>
      <c r="E63" s="46"/>
      <c r="F63" s="46"/>
      <c r="G63" s="46">
        <f t="shared" si="1"/>
        <v>80000</v>
      </c>
    </row>
    <row r="64" spans="1:7" ht="15">
      <c r="A64" s="20" t="s">
        <v>55</v>
      </c>
      <c r="B64" s="3" t="s">
        <v>71</v>
      </c>
      <c r="C64" s="45">
        <v>190000</v>
      </c>
      <c r="D64" s="46">
        <v>10000</v>
      </c>
      <c r="E64" s="46"/>
      <c r="F64" s="46"/>
      <c r="G64" s="46">
        <f t="shared" si="1"/>
        <v>200000</v>
      </c>
    </row>
    <row r="65" spans="1:7" ht="15">
      <c r="A65" s="17" t="s">
        <v>47</v>
      </c>
      <c r="B65" s="8" t="s">
        <v>71</v>
      </c>
      <c r="C65" s="45">
        <v>25000</v>
      </c>
      <c r="D65" s="2"/>
      <c r="E65" s="2"/>
      <c r="F65" s="2"/>
      <c r="G65" s="2">
        <f t="shared" si="1"/>
        <v>25000</v>
      </c>
    </row>
    <row r="66" spans="1:7" ht="15">
      <c r="A66" s="17" t="s">
        <v>50</v>
      </c>
      <c r="B66" s="3" t="s">
        <v>83</v>
      </c>
      <c r="C66" s="45">
        <v>125000</v>
      </c>
      <c r="D66" s="46"/>
      <c r="E66" s="46"/>
      <c r="F66" s="46"/>
      <c r="G66" s="46">
        <f t="shared" si="1"/>
        <v>125000</v>
      </c>
    </row>
    <row r="67" spans="1:7" ht="15">
      <c r="A67" s="17" t="s">
        <v>49</v>
      </c>
      <c r="B67" s="8" t="s">
        <v>83</v>
      </c>
      <c r="C67" s="45">
        <v>45000</v>
      </c>
      <c r="D67" s="2"/>
      <c r="E67" s="2"/>
      <c r="F67" s="2"/>
      <c r="G67" s="2">
        <f t="shared" si="1"/>
        <v>45000</v>
      </c>
    </row>
    <row r="68" spans="1:7" ht="15">
      <c r="A68" s="17" t="s">
        <v>51</v>
      </c>
      <c r="B68" s="3" t="s">
        <v>71</v>
      </c>
      <c r="C68" s="45">
        <v>500000</v>
      </c>
      <c r="D68" s="2"/>
      <c r="E68" s="2"/>
      <c r="F68" s="46"/>
      <c r="G68" s="46">
        <f>C68+D68+E68+F68</f>
        <v>500000</v>
      </c>
    </row>
    <row r="69" spans="1:7" ht="15">
      <c r="A69" s="17" t="s">
        <v>53</v>
      </c>
      <c r="B69" s="3" t="s">
        <v>71</v>
      </c>
      <c r="C69" s="45">
        <v>230000</v>
      </c>
      <c r="D69" s="46"/>
      <c r="E69" s="46"/>
      <c r="F69" s="46"/>
      <c r="G69" s="46">
        <f>C69+D69+E69+F69</f>
        <v>230000</v>
      </c>
    </row>
    <row r="70" spans="1:7" ht="15">
      <c r="A70" s="17" t="s">
        <v>56</v>
      </c>
      <c r="B70" s="8" t="s">
        <v>71</v>
      </c>
      <c r="C70" s="45">
        <v>30000</v>
      </c>
      <c r="D70" s="2"/>
      <c r="E70" s="2"/>
      <c r="F70" s="2"/>
      <c r="G70" s="2">
        <f>C70+D70+E70+F70</f>
        <v>30000</v>
      </c>
    </row>
    <row r="71" spans="1:7" ht="15">
      <c r="A71" s="17" t="s">
        <v>57</v>
      </c>
      <c r="B71" s="5" t="s">
        <v>71</v>
      </c>
      <c r="C71" s="45">
        <v>180000</v>
      </c>
      <c r="D71" s="2">
        <v>30000</v>
      </c>
      <c r="E71" s="2"/>
      <c r="F71" s="2"/>
      <c r="G71" s="2">
        <f>C71+D71+E71+F71</f>
        <v>210000</v>
      </c>
    </row>
    <row r="72" spans="1:7" ht="15">
      <c r="A72" s="17" t="s">
        <v>58</v>
      </c>
      <c r="B72" s="8" t="s">
        <v>83</v>
      </c>
      <c r="C72" s="45">
        <v>40000</v>
      </c>
      <c r="D72" s="2"/>
      <c r="E72" s="2"/>
      <c r="F72" s="2"/>
      <c r="G72" s="2">
        <f>C72+D72+E72+F72</f>
        <v>40000</v>
      </c>
    </row>
    <row r="73" spans="1:7" ht="15">
      <c r="A73" s="38" t="s">
        <v>8</v>
      </c>
      <c r="B73" s="39"/>
      <c r="C73" s="40">
        <f>SUM(G5:G72)</f>
        <v>43237817</v>
      </c>
      <c r="D73" s="40"/>
      <c r="E73" s="40"/>
      <c r="F73" s="40"/>
      <c r="G73" s="40"/>
    </row>
    <row r="75" spans="1:3" ht="15">
      <c r="A75" s="1"/>
      <c r="C75" s="1"/>
    </row>
    <row r="76" ht="15">
      <c r="D76" s="1"/>
    </row>
    <row r="77" spans="1:5" ht="15">
      <c r="A77" s="1"/>
      <c r="D77" s="1"/>
      <c r="E77" s="1"/>
    </row>
    <row r="78" spans="1:5" ht="15">
      <c r="A78" s="1"/>
      <c r="E78" s="1"/>
    </row>
    <row r="79" spans="2:5" ht="15">
      <c r="B79" s="1"/>
      <c r="E79" s="1"/>
    </row>
    <row r="80" ht="15">
      <c r="E80" s="1"/>
    </row>
  </sheetData>
  <sheetProtection/>
  <mergeCells count="9">
    <mergeCell ref="A73:B73"/>
    <mergeCell ref="C73:G73"/>
    <mergeCell ref="A2:G2"/>
    <mergeCell ref="C3:D3"/>
    <mergeCell ref="A3:A4"/>
    <mergeCell ref="B3:B4"/>
    <mergeCell ref="E3:E4"/>
    <mergeCell ref="F3:F4"/>
    <mergeCell ref="G3:G4"/>
  </mergeCells>
  <printOptions/>
  <pageMargins left="0" right="0" top="0.5905511811023623" bottom="0.59055118110236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škaryd</cp:lastModifiedBy>
  <cp:lastPrinted>2013-06-28T12:21:47Z</cp:lastPrinted>
  <dcterms:created xsi:type="dcterms:W3CDTF">2013-06-21T06:39:03Z</dcterms:created>
  <dcterms:modified xsi:type="dcterms:W3CDTF">2013-06-28T12:54:14Z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