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<sst xmlns="http://schemas.openxmlformats.org/spreadsheetml/2006/main" count="166" uniqueCount="118">
  <si>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</si>
  <si>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</si>
  <si>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</si>
  <si>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</si>
  <si>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</si>
  <si>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</si>
  <si>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Komise STv</t>
  </si>
  <si>
    <t>Provozní náklady</t>
  </si>
  <si>
    <t>HC Energie Karlovy Vary, s.r.o.</t>
  </si>
  <si>
    <t>Sportovní klub vozíčkářů Sharks</t>
  </si>
  <si>
    <t>KV Arena s.r.o.</t>
  </si>
  <si>
    <t>VK Karlovarsko 2014 s.r.o.</t>
  </si>
  <si>
    <t xml:space="preserve">Basketbalový klub Lokomotiva Karlovy Vary </t>
  </si>
  <si>
    <t xml:space="preserve">CELKEM </t>
  </si>
  <si>
    <t xml:space="preserve">Asociace Záchranný kruh, z.s. </t>
  </si>
  <si>
    <t>PŘEHLED DOTACÍ NA TĚLOVÝCHOVU A SPORT NA ROK 2016</t>
  </si>
  <si>
    <t>1. FC Karlovy Vary a.s.</t>
  </si>
  <si>
    <t>Podpora mládežnických družstev</t>
  </si>
  <si>
    <t>"Centrum pro mládež a alternativní sporty"</t>
  </si>
  <si>
    <t>A.M. bike z.s.</t>
  </si>
  <si>
    <t>Bc. Martin Soukup</t>
  </si>
  <si>
    <t xml:space="preserve">BEST DANCE, z.s. </t>
  </si>
  <si>
    <t xml:space="preserve">Český svaz aerobiku a fitness, Fisaf.cz, z.s. </t>
  </si>
  <si>
    <t>D-team, z.s.</t>
  </si>
  <si>
    <t>HW CLUB Karlovy Vary s.r.o.</t>
  </si>
  <si>
    <t>Jezdecká sportovní stáj Tandem Karlovy Vary, spolek</t>
  </si>
  <si>
    <t xml:space="preserve">Juniorský maratonský klub, z.s. </t>
  </si>
  <si>
    <t>Karlovarský šachklub Tietz</t>
  </si>
  <si>
    <t xml:space="preserve">Karlovy Vary Warriors z.s. </t>
  </si>
  <si>
    <t xml:space="preserve">Klub stolního tenisu Karlovy Vary, z.s. </t>
  </si>
  <si>
    <t>KV stěna o.s.</t>
  </si>
  <si>
    <t>Modrá hvězda života - záchranná vodní stanice potapěčů Karlovy Vary z.s.</t>
  </si>
  <si>
    <t>MS VZS ČČK Karlovy Vary - Jesenice</t>
  </si>
  <si>
    <t xml:space="preserve">OK1KVK radioklub lázeňského města Karlovy Vary </t>
  </si>
  <si>
    <t>RGC Karlovy Vary, z.s.</t>
  </si>
  <si>
    <t>Sjednocená organizace nevidomých a slabozrakých České republiky - oblastní odbočka Karlovy Vary</t>
  </si>
  <si>
    <t>SKI KLUB KARLOVY VARY, o.s.</t>
  </si>
  <si>
    <t>SPORTGEN o.s.</t>
  </si>
  <si>
    <t xml:space="preserve">Sportovní klub "Hubertus" Karlovy Vary </t>
  </si>
  <si>
    <t xml:space="preserve">Sportovní kuželkářský klub Karlovy Vary </t>
  </si>
  <si>
    <t>Svaz mažoretek a twirlingu ČR - NBTA, z.s.</t>
  </si>
  <si>
    <t>Šachový klub Karlovy Vary</t>
  </si>
  <si>
    <t xml:space="preserve">Tělocvičná jednota Sokol Karlovy Vary </t>
  </si>
  <si>
    <t>Tělovýchovná jednota Karlovy Vary - Tašovice, z. s.</t>
  </si>
  <si>
    <t>Tělovýchovná jednota SLAVIA Karlovy Vary, z.s.</t>
  </si>
  <si>
    <t>Tenisový klub Olšová Vrata, z.s.</t>
  </si>
  <si>
    <t>TJ Karlovy Vary-Dvory, z.s.</t>
  </si>
  <si>
    <t>TJ Slavoj Pivovar Karlovy Vary</t>
  </si>
  <si>
    <t>Karlovarský AM bikemaraton 2016</t>
  </si>
  <si>
    <t>Karlovy Vary DOWNTOWN 2016</t>
  </si>
  <si>
    <t>Mistrovství Evropy ve sportovním aerobiku, fitnes a hip hop Unite 2016</t>
  </si>
  <si>
    <t xml:space="preserve">Festival Sporťáček Karlovy Vary </t>
  </si>
  <si>
    <t>Náklady na ženskou hokejovou ligu</t>
  </si>
  <si>
    <t>Juniorský maraton  - Běžíme pro Evropu 2016 (semifinále pro Karlovarský kraj)</t>
  </si>
  <si>
    <t xml:space="preserve">Provozní náklady </t>
  </si>
  <si>
    <t>Pronájmy bazénů</t>
  </si>
  <si>
    <t>Náklady oblastní odbočky Karlovy Vary na sportovní činnost</t>
  </si>
  <si>
    <t>Camp netradičních sportů pro karlovarské děti a mládež 2016</t>
  </si>
  <si>
    <t>Evropský pohár v twirlingu Karlovy Vary 2016</t>
  </si>
  <si>
    <t>1. FC Karlovy Vary - mládež, z.s.</t>
  </si>
  <si>
    <t>Dům dětí a mládeže Karlovy Vary</t>
  </si>
  <si>
    <t>FB Hurrican</t>
  </si>
  <si>
    <t>Golf Club Karlovy Vary z.s.</t>
  </si>
  <si>
    <t>Hockey Club Karlovy Vary, z.s.</t>
  </si>
  <si>
    <t>Jezdecký klub Karlovy Vary - Stará Role, z.s.</t>
  </si>
  <si>
    <t xml:space="preserve">Karate klub Tygr Karlovy Vary </t>
  </si>
  <si>
    <t>Krasobruslařský klub Karlovy Vary, z.s.</t>
  </si>
  <si>
    <t xml:space="preserve">Okresní rada Asociace školních sportovních klubů České republiky Karlovy Vary </t>
  </si>
  <si>
    <t>První Krušnohorská o.p.s.</t>
  </si>
  <si>
    <t xml:space="preserve">RAPpresent Karlovy Vary </t>
  </si>
  <si>
    <t>SC Start Karlovy Vary</t>
  </si>
  <si>
    <t>SK HBC C.S.K.A. Karlovy Vary</t>
  </si>
  <si>
    <t>SK Liapor - Witte Karlovy Vary z.s.</t>
  </si>
  <si>
    <t>Sportovní krasobruslařský klub Karlovy Vary o.s.</t>
  </si>
  <si>
    <t xml:space="preserve">Sportovní sdružení BK Karlovy Vary, občanské sdružení </t>
  </si>
  <si>
    <t>Sportovní unie Karlovarska  z.s.</t>
  </si>
  <si>
    <t>Tělovýchovná jednota Domu dětí a mládeže Karlovy Vary - Stará Role</t>
  </si>
  <si>
    <t>Tělovýchovná jednota KSNP Sedlec</t>
  </si>
  <si>
    <t>Tělovýchovná jednota Lokomotiva - šerm z.s.</t>
  </si>
  <si>
    <t xml:space="preserve">Tenisový klub TC Gejzírpark Karlovy Vary </t>
  </si>
  <si>
    <t>TJ Lokomotiva Karlovy Vary o.s.</t>
  </si>
  <si>
    <t>TJ Slovan  Karlovy Vary, o.s.</t>
  </si>
  <si>
    <t>TJ Thermia Karlovy Vary z.s.</t>
  </si>
  <si>
    <t>Triatlet Karlovy Vary</t>
  </si>
  <si>
    <t>Vodní záchranářská služba Karlovy Vary z.s.</t>
  </si>
  <si>
    <t>X-Team BaNo Karlovy Vary, o.s.</t>
  </si>
  <si>
    <t>Letní příměstské tábory - "Léto plné pohody"</t>
  </si>
  <si>
    <t>Úprava běžeckých stop v Krušných Horách</t>
  </si>
  <si>
    <t>Provozní nákady</t>
  </si>
  <si>
    <t>Organizování basketbalových kroužků na ZŠ</t>
  </si>
  <si>
    <t xml:space="preserve">CITY TRIATHLON Karlovy Vary, z.s. </t>
  </si>
  <si>
    <t>HIPODROM HOLOUBEK s.r.o,</t>
  </si>
  <si>
    <t>Tempo Team Prague s.r.o.</t>
  </si>
  <si>
    <t xml:space="preserve">TopGym Karlovy Vary, z.s.  </t>
  </si>
  <si>
    <t>CITY TRIATHLON Karlovy Vary 2016</t>
  </si>
  <si>
    <t>Pořádání celorepublikových dostihových dnů kategorie A na dostihovém závodišti v Karlových Varech v roce 2016</t>
  </si>
  <si>
    <t>Mattoni 1/2 Maraton Karlovy Vary 2016</t>
  </si>
  <si>
    <t>Provoz Centra zdraví a bezpečí/                                                                        75.000,- Kč Den záchranářů 2016</t>
  </si>
  <si>
    <t xml:space="preserve">6.000.000,- Kč  Provoz a služby mládežnického hokeje/                                          7.000.000,- Kč Pronájem ledové plochy a šaten v prostorách KV Areny mládežnickými hokejovými týmy HC Enerige v roce 2016/                                                           4.400.000,- Kč provoz a služby extraligového týmu mužů </t>
  </si>
  <si>
    <t>Carlsbad RG Cup – IV. ročník Karlovarského poháru – mezinárodních závodů v moderní gymnastice/                                       50.000,- Kč provozní náklad</t>
  </si>
  <si>
    <r>
      <t>Festival Sporťáček, z.s.</t>
    </r>
    <r>
      <rPr>
        <b/>
        <sz val="11"/>
        <color indexed="14"/>
        <rFont val="Calibri"/>
        <family val="2"/>
      </rPr>
      <t xml:space="preserve"> </t>
    </r>
  </si>
  <si>
    <t xml:space="preserve">1.900.000,- Kč Podpora mládežnických družstev/    500.000,- Kč Provozní náklady/                                                                                                                40.000,- Kč Finálový turnaj - Český                 </t>
  </si>
  <si>
    <t>399.000,- Kč Provozní náklady/                                                                        150.000,- Kč XIV. POHÁREK - plavecké závody sportovců s tělesným, zrakovým i mentálním postižením</t>
  </si>
  <si>
    <t>350.000,- Kč Provozní náklady/                                                              70.000,- Kč Eurosporting Karlovy Vary 2016 Witte Cup</t>
  </si>
  <si>
    <t>LK Slovan K.Vary, z.s.</t>
  </si>
  <si>
    <t>SK KONTAKT KARLOVY VARY, z.s.</t>
  </si>
  <si>
    <t>Sportovní klub policie Hvězda Karlovy Vary, z.s.</t>
  </si>
  <si>
    <t xml:space="preserve">Střední škola stravování a služeb Karlovy Vary </t>
  </si>
  <si>
    <t>Tenisový klub Lokomotiva Karlovy Vary, z.s.</t>
  </si>
  <si>
    <t>Volejbalový klub Karlovy Vary z.s.</t>
  </si>
  <si>
    <t>Modrá hvězda života - záchranná vodní stanice potapěčů Karlovy Vary p.s.</t>
  </si>
  <si>
    <t>Štafeta 500x50m</t>
  </si>
  <si>
    <t>20.000,- Kč Bezpečně a bez úrazu na in-line bruslích pro žáky základních škol/                                                        20.000,- Příměstský tábor se sportovní tématikou</t>
  </si>
  <si>
    <t xml:space="preserve">Nadace města Karlovy Vary </t>
  </si>
  <si>
    <t xml:space="preserve">Podpora sportovních aktivit ve městě Karlovy Vary </t>
  </si>
  <si>
    <t>18.000.000,- Kč Provozní náklady 2016/                          1.981.562,- Kč oprava nouzového osvětlení Multifunkční haly a tréninkové haly KV Areny/                                  1.400.000,- Kč -investiční dotace - náklady na vybudování technikého vybavení a objektů nutných pro provoz venkovního bazénu Bazénového centra KV Areny/                                                                               1.300.000,- Kč - neinvestiční dotace - nutné opravy v objektu KV Areny provedenými nad rámec plánovaných akcí, konkrétně s opravou střechy Multifunkční haly, s analýzou a opravou protipožárních klapek, s úpravou VN transformátoru, s výměnou frekvenčních měničů, s výměnou skel</t>
  </si>
  <si>
    <t>1.900.000,- Kč  - Provozní náklady extraligového týmu, včetně nákladů na ubytování/                                                            100.000,- Kč  - Evropský pohár CEV CHALLENGE 2016/2017</t>
  </si>
  <si>
    <t>Datum poslední aktualizace  30.11.2016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</si>
</sst>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vertical="center"/>
    </xf>
    <xf numFmtId="0" fontId="20" fillId="34" borderId="11" xfId="0" applyFont="1" applyFill="1" applyBorder="1" applyAlignment="1">
      <alignment vertical="center" wrapText="1"/>
    </xf>
    <xf numFmtId="3" fontId="20" fillId="34" borderId="11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34" borderId="13" xfId="0" applyFont="1" applyFill="1" applyBorder="1" applyAlignment="1">
      <alignment vertical="center" wrapText="1"/>
    </xf>
    <xf numFmtId="3" fontId="24" fillId="0" borderId="12" xfId="0" applyNumberFormat="1" applyFont="1" applyBorder="1" applyAlignment="1">
      <alignment vertical="center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34" borderId="11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1" fillId="34" borderId="11" xfId="0" applyNumberFormat="1" applyFont="1" applyFill="1" applyBorder="1" applyAlignment="1">
      <alignment horizontal="right" vertical="center" wrapText="1"/>
    </xf>
    <xf numFmtId="0" fontId="1" fillId="34" borderId="14" xfId="0" applyFont="1" applyFill="1" applyBorder="1" applyAlignment="1">
      <alignment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1" fillId="34" borderId="15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vertical="center"/>
    </xf>
    <xf numFmtId="0" fontId="20" fillId="34" borderId="16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vertical="center" shrinkToFit="1"/>
    </xf>
    <xf numFmtId="0" fontId="1" fillId="34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" fillId="34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19" fillId="35" borderId="19" xfId="0" applyFont="1" applyFill="1" applyBorder="1" applyAlignment="1">
      <alignment vertical="center"/>
    </xf>
    <xf numFmtId="0" fontId="39" fillId="35" borderId="20" xfId="0" applyFont="1" applyFill="1" applyBorder="1" applyAlignment="1">
      <alignment/>
    </xf>
    <xf numFmtId="3" fontId="39" fillId="35" borderId="20" xfId="0" applyNumberFormat="1" applyFont="1" applyFill="1" applyBorder="1" applyAlignment="1">
      <alignment/>
    </xf>
    <xf numFmtId="3" fontId="39" fillId="35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 wrapText="1"/>
    </xf>
    <xf numFmtId="3" fontId="1" fillId="34" borderId="23" xfId="0" applyNumberFormat="1" applyFont="1" applyFill="1" applyBorder="1" applyAlignment="1">
      <alignment horizontal="right" vertical="center"/>
    </xf>
    <xf numFmtId="3" fontId="0" fillId="0" borderId="23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vertical="center"/>
    </xf>
    <xf numFmtId="0" fontId="40" fillId="0" borderId="25" xfId="0" applyFont="1" applyBorder="1" applyAlignment="1">
      <alignment horizontal="left" vertical="center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31" xfId="0" applyFont="1" applyFill="1" applyBorder="1" applyAlignment="1">
      <alignment horizontal="center" vertical="center" wrapText="1"/>
    </xf>
    <xf numFmtId="0" fontId="39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2" name="TextovéPole 13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3" name="TextovéPole 14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4" name="TextovéPole 15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5" name="TextovéPole 16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" name="TextovéPole 17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7" name="TextovéPole 18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8" name="TextovéPole 19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9" name="TextovéPole 20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10" name="TextovéPole 21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11" name="TextovéPole 22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12" name="TextovéPole 23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13" name="TextovéPole 24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28</xdr:row>
      <xdr:rowOff>0</xdr:rowOff>
    </xdr:from>
    <xdr:ext cx="180975" cy="266700"/>
    <xdr:sp fLocksText="0">
      <xdr:nvSpPr>
        <xdr:cNvPr id="14" name="TextovéPole 25"/>
        <xdr:cNvSpPr txBox="1">
          <a:spLocks noChangeArrowheads="1"/>
        </xdr:cNvSpPr>
      </xdr:nvSpPr>
      <xdr:spPr>
        <a:xfrm>
          <a:off x="381000" y="889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28575</xdr:rowOff>
    </xdr:from>
    <xdr:ext cx="190500" cy="266700"/>
    <xdr:sp fLocksText="0">
      <xdr:nvSpPr>
        <xdr:cNvPr id="15" name="TextovéPole 26"/>
        <xdr:cNvSpPr txBox="1">
          <a:spLocks noChangeArrowheads="1"/>
        </xdr:cNvSpPr>
      </xdr:nvSpPr>
      <xdr:spPr>
        <a:xfrm>
          <a:off x="0" y="8162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6" name="TextovéPole 27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7" name="TextovéPole 28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8" name="TextovéPole 29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19" name="TextovéPole 30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20" name="TextovéPole 31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180975" cy="352425"/>
    <xdr:sp fLocksText="0">
      <xdr:nvSpPr>
        <xdr:cNvPr id="21" name="TextovéPole 32"/>
        <xdr:cNvSpPr txBox="1">
          <a:spLocks noChangeArrowheads="1"/>
        </xdr:cNvSpPr>
      </xdr:nvSpPr>
      <xdr:spPr>
        <a:xfrm>
          <a:off x="6448425" y="17106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2" name="TextovéPole 33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3" name="TextovéPole 34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4" name="TextovéPole 35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5" name="TextovéPole 36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fLocksText="0">
      <xdr:nvSpPr>
        <xdr:cNvPr id="26" name="TextovéPole 37"/>
        <xdr:cNvSpPr txBox="1">
          <a:spLocks noChangeArrowheads="1"/>
        </xdr:cNvSpPr>
      </xdr:nvSpPr>
      <xdr:spPr>
        <a:xfrm>
          <a:off x="6448425" y="813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80975" cy="266700"/>
    <xdr:sp fLocksText="0">
      <xdr:nvSpPr>
        <xdr:cNvPr id="27" name="TextovéPole 38"/>
        <xdr:cNvSpPr txBox="1">
          <a:spLocks noChangeArrowheads="1"/>
        </xdr:cNvSpPr>
      </xdr:nvSpPr>
      <xdr:spPr>
        <a:xfrm>
          <a:off x="6448425" y="8134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8" name="TextovéPole 39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180975" cy="352425"/>
    <xdr:sp fLocksText="0">
      <xdr:nvSpPr>
        <xdr:cNvPr id="29" name="TextovéPole 40"/>
        <xdr:cNvSpPr txBox="1">
          <a:spLocks noChangeArrowheads="1"/>
        </xdr:cNvSpPr>
      </xdr:nvSpPr>
      <xdr:spPr>
        <a:xfrm>
          <a:off x="6448425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24</xdr:row>
      <xdr:rowOff>76200</xdr:rowOff>
    </xdr:from>
    <xdr:ext cx="180975" cy="419100"/>
    <xdr:sp fLocksText="0">
      <xdr:nvSpPr>
        <xdr:cNvPr id="30" name="TextovéPole 41"/>
        <xdr:cNvSpPr txBox="1">
          <a:spLocks noChangeArrowheads="1"/>
        </xdr:cNvSpPr>
      </xdr:nvSpPr>
      <xdr:spPr>
        <a:xfrm>
          <a:off x="381000" y="78295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95275"/>
    <xdr:sp fLocksText="0">
      <xdr:nvSpPr>
        <xdr:cNvPr id="31" name="TextovéPole 42"/>
        <xdr:cNvSpPr txBox="1">
          <a:spLocks noChangeArrowheads="1"/>
        </xdr:cNvSpPr>
      </xdr:nvSpPr>
      <xdr:spPr>
        <a:xfrm>
          <a:off x="0" y="50863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0500" cy="266700"/>
    <xdr:sp fLocksText="0">
      <xdr:nvSpPr>
        <xdr:cNvPr id="32" name="TextovéPole 43"/>
        <xdr:cNvSpPr txBox="1">
          <a:spLocks noChangeArrowheads="1"/>
        </xdr:cNvSpPr>
      </xdr:nvSpPr>
      <xdr:spPr>
        <a:xfrm>
          <a:off x="0" y="8515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33" name="TextovéPole 44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152400</xdr:rowOff>
    </xdr:from>
    <xdr:ext cx="180975" cy="400050"/>
    <xdr:sp fLocksText="0">
      <xdr:nvSpPr>
        <xdr:cNvPr id="34" name="TextovéPole 45"/>
        <xdr:cNvSpPr txBox="1">
          <a:spLocks noChangeArrowheads="1"/>
        </xdr:cNvSpPr>
      </xdr:nvSpPr>
      <xdr:spPr>
        <a:xfrm>
          <a:off x="6448425" y="14020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152400</xdr:rowOff>
    </xdr:from>
    <xdr:ext cx="180975" cy="400050"/>
    <xdr:sp fLocksText="0">
      <xdr:nvSpPr>
        <xdr:cNvPr id="35" name="TextovéPole 46"/>
        <xdr:cNvSpPr txBox="1">
          <a:spLocks noChangeArrowheads="1"/>
        </xdr:cNvSpPr>
      </xdr:nvSpPr>
      <xdr:spPr>
        <a:xfrm>
          <a:off x="6448425" y="140208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36" name="TextovéPole 47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37" name="TextovéPole 48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38" name="TextovéPole 49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39" name="TextovéPole 50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40" name="TextovéPole 51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104775</xdr:rowOff>
    </xdr:from>
    <xdr:ext cx="180975" cy="266700"/>
    <xdr:sp fLocksText="0">
      <xdr:nvSpPr>
        <xdr:cNvPr id="41" name="TextovéPole 52"/>
        <xdr:cNvSpPr txBox="1">
          <a:spLocks noChangeArrowheads="1"/>
        </xdr:cNvSpPr>
      </xdr:nvSpPr>
      <xdr:spPr>
        <a:xfrm>
          <a:off x="6448425" y="12258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66700"/>
    <xdr:sp fLocksText="0">
      <xdr:nvSpPr>
        <xdr:cNvPr id="42" name="TextovéPole 53"/>
        <xdr:cNvSpPr txBox="1">
          <a:spLocks noChangeArrowheads="1"/>
        </xdr:cNvSpPr>
      </xdr:nvSpPr>
      <xdr:spPr>
        <a:xfrm>
          <a:off x="6448425" y="1215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0</xdr:rowOff>
    </xdr:from>
    <xdr:ext cx="180975" cy="266700"/>
    <xdr:sp fLocksText="0">
      <xdr:nvSpPr>
        <xdr:cNvPr id="43" name="TextovéPole 54"/>
        <xdr:cNvSpPr txBox="1">
          <a:spLocks noChangeArrowheads="1"/>
        </xdr:cNvSpPr>
      </xdr:nvSpPr>
      <xdr:spPr>
        <a:xfrm>
          <a:off x="6448425" y="1215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0975" cy="457200"/>
    <xdr:sp fLocksText="0">
      <xdr:nvSpPr>
        <xdr:cNvPr id="44" name="TextovéPole 55"/>
        <xdr:cNvSpPr txBox="1">
          <a:spLocks noChangeArrowheads="1"/>
        </xdr:cNvSpPr>
      </xdr:nvSpPr>
      <xdr:spPr>
        <a:xfrm>
          <a:off x="6448425" y="7753350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80975" cy="457200"/>
    <xdr:sp fLocksText="0">
      <xdr:nvSpPr>
        <xdr:cNvPr id="45" name="TextovéPole 56"/>
        <xdr:cNvSpPr txBox="1">
          <a:spLocks noChangeArrowheads="1"/>
        </xdr:cNvSpPr>
      </xdr:nvSpPr>
      <xdr:spPr>
        <a:xfrm>
          <a:off x="6448425" y="7753350"/>
          <a:ext cx="180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6" name="TextovéPole 57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7" name="TextovéPole 58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8" name="TextovéPole 59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39</xdr:row>
      <xdr:rowOff>0</xdr:rowOff>
    </xdr:from>
    <xdr:ext cx="180975" cy="400050"/>
    <xdr:sp fLocksText="0">
      <xdr:nvSpPr>
        <xdr:cNvPr id="49" name="TextovéPole 60"/>
        <xdr:cNvSpPr txBox="1">
          <a:spLocks noChangeArrowheads="1"/>
        </xdr:cNvSpPr>
      </xdr:nvSpPr>
      <xdr:spPr>
        <a:xfrm>
          <a:off x="6448425" y="13868400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50" name="TextovéPole 61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51" name="TextovéPole 62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52" name="TextovéPole 63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0975" cy="371475"/>
    <xdr:sp fLocksText="0">
      <xdr:nvSpPr>
        <xdr:cNvPr id="53" name="TextovéPole 64"/>
        <xdr:cNvSpPr txBox="1">
          <a:spLocks noChangeArrowheads="1"/>
        </xdr:cNvSpPr>
      </xdr:nvSpPr>
      <xdr:spPr>
        <a:xfrm>
          <a:off x="0" y="52768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4" name="TextovéPole 65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5" name="TextovéPole 66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56" name="TextovéPole 67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90500" cy="266700"/>
    <xdr:sp fLocksText="0">
      <xdr:nvSpPr>
        <xdr:cNvPr id="57" name="TextovéPole 68"/>
        <xdr:cNvSpPr txBox="1">
          <a:spLocks noChangeArrowheads="1"/>
        </xdr:cNvSpPr>
      </xdr:nvSpPr>
      <xdr:spPr>
        <a:xfrm>
          <a:off x="0" y="9467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58" name="TextovéPole 69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59" name="TextovéPole 70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0" name="TextovéPole 71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1" name="TextovéPole 72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2" name="TextovéPole 73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46</xdr:row>
      <xdr:rowOff>0</xdr:rowOff>
    </xdr:from>
    <xdr:ext cx="180975" cy="352425"/>
    <xdr:sp fLocksText="0">
      <xdr:nvSpPr>
        <xdr:cNvPr id="63" name="TextovéPole 74"/>
        <xdr:cNvSpPr txBox="1">
          <a:spLocks noChangeArrowheads="1"/>
        </xdr:cNvSpPr>
      </xdr:nvSpPr>
      <xdr:spPr>
        <a:xfrm>
          <a:off x="800100" y="159639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78</xdr:row>
      <xdr:rowOff>0</xdr:rowOff>
    </xdr:from>
    <xdr:ext cx="180975" cy="352425"/>
    <xdr:sp fLocksText="0">
      <xdr:nvSpPr>
        <xdr:cNvPr id="64" name="TextovéPole 75"/>
        <xdr:cNvSpPr txBox="1">
          <a:spLocks noChangeArrowheads="1"/>
        </xdr:cNvSpPr>
      </xdr:nvSpPr>
      <xdr:spPr>
        <a:xfrm>
          <a:off x="800100" y="253365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65" name="TextovéPole 76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78</xdr:row>
      <xdr:rowOff>0</xdr:rowOff>
    </xdr:from>
    <xdr:ext cx="190500" cy="352425"/>
    <xdr:sp fLocksText="0">
      <xdr:nvSpPr>
        <xdr:cNvPr id="66" name="TextovéPole 77"/>
        <xdr:cNvSpPr txBox="1">
          <a:spLocks noChangeArrowheads="1"/>
        </xdr:cNvSpPr>
      </xdr:nvSpPr>
      <xdr:spPr>
        <a:xfrm>
          <a:off x="857250" y="25336500"/>
          <a:ext cx="1905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28</xdr:row>
      <xdr:rowOff>0</xdr:rowOff>
    </xdr:from>
    <xdr:ext cx="180975" cy="266700"/>
    <xdr:sp fLocksText="0">
      <xdr:nvSpPr>
        <xdr:cNvPr id="67" name="TextovéPole 78"/>
        <xdr:cNvSpPr txBox="1">
          <a:spLocks noChangeArrowheads="1"/>
        </xdr:cNvSpPr>
      </xdr:nvSpPr>
      <xdr:spPr>
        <a:xfrm>
          <a:off x="381000" y="8896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28575</xdr:rowOff>
    </xdr:from>
    <xdr:ext cx="190500" cy="266700"/>
    <xdr:sp fLocksText="0">
      <xdr:nvSpPr>
        <xdr:cNvPr id="68" name="TextovéPole 79"/>
        <xdr:cNvSpPr txBox="1">
          <a:spLocks noChangeArrowheads="1"/>
        </xdr:cNvSpPr>
      </xdr:nvSpPr>
      <xdr:spPr>
        <a:xfrm>
          <a:off x="0" y="8162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381000</xdr:colOff>
      <xdr:row>24</xdr:row>
      <xdr:rowOff>76200</xdr:rowOff>
    </xdr:from>
    <xdr:ext cx="180975" cy="419100"/>
    <xdr:sp fLocksText="0">
      <xdr:nvSpPr>
        <xdr:cNvPr id="69" name="TextovéPole 80"/>
        <xdr:cNvSpPr txBox="1">
          <a:spLocks noChangeArrowheads="1"/>
        </xdr:cNvSpPr>
      </xdr:nvSpPr>
      <xdr:spPr>
        <a:xfrm>
          <a:off x="381000" y="7829550"/>
          <a:ext cx="1809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90500" cy="295275"/>
    <xdr:sp fLocksText="0">
      <xdr:nvSpPr>
        <xdr:cNvPr id="70" name="TextovéPole 81"/>
        <xdr:cNvSpPr txBox="1">
          <a:spLocks noChangeArrowheads="1"/>
        </xdr:cNvSpPr>
      </xdr:nvSpPr>
      <xdr:spPr>
        <a:xfrm>
          <a:off x="0" y="5086350"/>
          <a:ext cx="190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190500" cy="266700"/>
    <xdr:sp fLocksText="0">
      <xdr:nvSpPr>
        <xdr:cNvPr id="71" name="TextovéPole 82"/>
        <xdr:cNvSpPr txBox="1">
          <a:spLocks noChangeArrowheads="1"/>
        </xdr:cNvSpPr>
      </xdr:nvSpPr>
      <xdr:spPr>
        <a:xfrm>
          <a:off x="0" y="85153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72" name="TextovéPole 83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80975" cy="266700"/>
    <xdr:sp fLocksText="0">
      <xdr:nvSpPr>
        <xdr:cNvPr id="73" name="TextovéPole 84"/>
        <xdr:cNvSpPr txBox="1">
          <a:spLocks noChangeArrowheads="1"/>
        </xdr:cNvSpPr>
      </xdr:nvSpPr>
      <xdr:spPr>
        <a:xfrm>
          <a:off x="0" y="2647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74" name="TextovéPole 85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180975" cy="352425"/>
    <xdr:sp fLocksText="0">
      <xdr:nvSpPr>
        <xdr:cNvPr id="75" name="TextovéPole 86"/>
        <xdr:cNvSpPr txBox="1">
          <a:spLocks noChangeArrowheads="1"/>
        </xdr:cNvSpPr>
      </xdr:nvSpPr>
      <xdr:spPr>
        <a:xfrm>
          <a:off x="0" y="2438400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0975" cy="371475"/>
    <xdr:sp fLocksText="0">
      <xdr:nvSpPr>
        <xdr:cNvPr id="76" name="TextovéPole 87"/>
        <xdr:cNvSpPr txBox="1">
          <a:spLocks noChangeArrowheads="1"/>
        </xdr:cNvSpPr>
      </xdr:nvSpPr>
      <xdr:spPr>
        <a:xfrm>
          <a:off x="0" y="5276850"/>
          <a:ext cx="180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7" name="TextovéPole 88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8" name="TextovéPole 89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79" name="TextovéPole 90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180975" cy="266700"/>
    <xdr:sp fLocksText="0">
      <xdr:nvSpPr>
        <xdr:cNvPr id="80" name="TextovéPole 91"/>
        <xdr:cNvSpPr txBox="1">
          <a:spLocks noChangeArrowheads="1"/>
        </xdr:cNvSpPr>
      </xdr:nvSpPr>
      <xdr:spPr>
        <a:xfrm>
          <a:off x="0" y="1234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5"/>
  <sheetViews>
    <sheetView tabSelected="1" zoomScale="80" zoomScaleNormal="80" workbookViewId="0" topLeftCell="A2">
      <pane ySplit="3" topLeftCell="A28" activePane="bottomLeft" state="frozen"/>
      <selection pane="topLeft" activeCell="A2" sqref="A2"/>
      <selection pane="bottomLeft" activeCell="B87" sqref="B87"/>
    </sheetView>
  </sheetViews>
  <sheetFormatPr defaultColWidth="9.140625" defaultRowHeight="15"/>
  <cols>
    <col min="1" max="1" width="43.7109375" style="0" customWidth="1"/>
    <col min="2" max="2" width="53.00390625" style="0" customWidth="1"/>
    <col min="3" max="4" width="17.140625" style="0" customWidth="1"/>
    <col min="5" max="5" width="18.57421875" style="0" customWidth="1"/>
    <col min="6" max="6" width="12.8515625" style="0" customWidth="1"/>
  </cols>
  <sheetData>
    <row r="1" ht="5.25" customHeight="1" hidden="1"/>
    <row r="2" spans="1:6" ht="20.25" customHeight="1" thickBot="1">
      <c r="A2" s="54" t="s">
        <v>15</v>
      </c>
      <c r="B2" s="54"/>
      <c r="C2" s="54"/>
      <c r="D2" s="54"/>
      <c r="E2" s="54"/>
      <c r="F2" s="54"/>
    </row>
    <row r="3" spans="1:6" ht="30" customHeight="1">
      <c r="A3" s="57" t="s">
        <v>0</v>
      </c>
      <c r="B3" s="59" t="s">
        <v>1</v>
      </c>
      <c r="C3" s="55" t="s">
        <v>6</v>
      </c>
      <c r="D3" s="56"/>
      <c r="E3" s="61" t="s">
        <v>2</v>
      </c>
      <c r="F3" s="63" t="s">
        <v>3</v>
      </c>
    </row>
    <row r="4" spans="1:6" ht="41.25" customHeight="1" thickBot="1">
      <c r="A4" s="58"/>
      <c r="B4" s="60"/>
      <c r="C4" s="1" t="s">
        <v>4</v>
      </c>
      <c r="D4" s="1" t="s">
        <v>5</v>
      </c>
      <c r="E4" s="62"/>
      <c r="F4" s="64"/>
    </row>
    <row r="5" spans="1:6" s="7" customFormat="1" ht="31.5" customHeight="1">
      <c r="A5" s="31" t="s">
        <v>18</v>
      </c>
      <c r="B5" s="13" t="s">
        <v>7</v>
      </c>
      <c r="C5" s="23">
        <v>5000</v>
      </c>
      <c r="D5" s="19"/>
      <c r="E5" s="19"/>
      <c r="F5" s="12">
        <f aca="true" t="shared" si="0" ref="F5:F36">SUM(C5:E5)</f>
        <v>5000</v>
      </c>
    </row>
    <row r="6" spans="1:6" s="7" customFormat="1" ht="34.5" customHeight="1">
      <c r="A6" s="32" t="s">
        <v>59</v>
      </c>
      <c r="B6" s="14" t="s">
        <v>54</v>
      </c>
      <c r="C6" s="23">
        <v>925000</v>
      </c>
      <c r="D6" s="19"/>
      <c r="E6" s="19"/>
      <c r="F6" s="12">
        <f t="shared" si="0"/>
        <v>925000</v>
      </c>
    </row>
    <row r="7" spans="1:6" s="7" customFormat="1" ht="15">
      <c r="A7" s="33" t="s">
        <v>16</v>
      </c>
      <c r="B7" s="3" t="s">
        <v>17</v>
      </c>
      <c r="C7" s="5"/>
      <c r="D7" s="2"/>
      <c r="E7" s="2">
        <v>1000000</v>
      </c>
      <c r="F7" s="9">
        <f t="shared" si="0"/>
        <v>1000000</v>
      </c>
    </row>
    <row r="8" spans="1:6" s="7" customFormat="1" ht="15">
      <c r="A8" s="34" t="s">
        <v>19</v>
      </c>
      <c r="B8" s="13" t="s">
        <v>48</v>
      </c>
      <c r="C8" s="23">
        <v>40000</v>
      </c>
      <c r="D8" s="19"/>
      <c r="E8" s="19"/>
      <c r="F8" s="12">
        <f t="shared" si="0"/>
        <v>40000</v>
      </c>
    </row>
    <row r="9" spans="1:6" s="7" customFormat="1" ht="33" customHeight="1">
      <c r="A9" s="35" t="s">
        <v>14</v>
      </c>
      <c r="B9" s="4" t="s">
        <v>97</v>
      </c>
      <c r="C9" s="5"/>
      <c r="D9" s="2"/>
      <c r="E9" s="2">
        <f>3100000+75000</f>
        <v>3175000</v>
      </c>
      <c r="F9" s="9">
        <f t="shared" si="0"/>
        <v>3175000</v>
      </c>
    </row>
    <row r="10" spans="1:6" s="7" customFormat="1" ht="45">
      <c r="A10" s="33" t="s">
        <v>12</v>
      </c>
      <c r="B10" s="11" t="s">
        <v>101</v>
      </c>
      <c r="C10" s="5">
        <v>540000</v>
      </c>
      <c r="D10" s="2"/>
      <c r="E10" s="2">
        <v>1900000</v>
      </c>
      <c r="F10" s="9">
        <f t="shared" si="0"/>
        <v>2440000</v>
      </c>
    </row>
    <row r="11" spans="1:6" s="10" customFormat="1" ht="15">
      <c r="A11" s="36" t="s">
        <v>20</v>
      </c>
      <c r="B11" s="13" t="s">
        <v>49</v>
      </c>
      <c r="C11" s="23">
        <v>50000</v>
      </c>
      <c r="D11" s="19"/>
      <c r="E11" s="19"/>
      <c r="F11" s="12">
        <f t="shared" si="0"/>
        <v>50000</v>
      </c>
    </row>
    <row r="12" spans="1:6" s="10" customFormat="1" ht="15">
      <c r="A12" s="36" t="s">
        <v>21</v>
      </c>
      <c r="B12" s="13" t="s">
        <v>7</v>
      </c>
      <c r="C12" s="23">
        <v>10000</v>
      </c>
      <c r="D12" s="19"/>
      <c r="E12" s="19"/>
      <c r="F12" s="12">
        <f t="shared" si="0"/>
        <v>10000</v>
      </c>
    </row>
    <row r="13" spans="1:6" s="10" customFormat="1" ht="15">
      <c r="A13" s="37" t="s">
        <v>90</v>
      </c>
      <c r="B13" s="17" t="s">
        <v>94</v>
      </c>
      <c r="C13" s="24"/>
      <c r="D13" s="19"/>
      <c r="E13" s="19">
        <v>500000</v>
      </c>
      <c r="F13" s="12">
        <f t="shared" si="0"/>
        <v>500000</v>
      </c>
    </row>
    <row r="14" spans="1:6" s="10" customFormat="1" ht="30">
      <c r="A14" s="38" t="s">
        <v>22</v>
      </c>
      <c r="B14" s="16" t="s">
        <v>50</v>
      </c>
      <c r="C14" s="25">
        <v>50000</v>
      </c>
      <c r="D14" s="19"/>
      <c r="E14" s="19"/>
      <c r="F14" s="12">
        <f t="shared" si="0"/>
        <v>50000</v>
      </c>
    </row>
    <row r="15" spans="1:6" s="10" customFormat="1" ht="15">
      <c r="A15" s="36" t="s">
        <v>23</v>
      </c>
      <c r="B15" s="13" t="s">
        <v>7</v>
      </c>
      <c r="C15" s="23">
        <v>45000</v>
      </c>
      <c r="D15" s="19"/>
      <c r="E15" s="19"/>
      <c r="F15" s="12">
        <f t="shared" si="0"/>
        <v>45000</v>
      </c>
    </row>
    <row r="16" spans="1:6" s="10" customFormat="1" ht="15">
      <c r="A16" s="32" t="s">
        <v>60</v>
      </c>
      <c r="B16" s="14" t="s">
        <v>86</v>
      </c>
      <c r="C16" s="23">
        <v>160000</v>
      </c>
      <c r="D16" s="19"/>
      <c r="E16" s="19"/>
      <c r="F16" s="12">
        <f t="shared" si="0"/>
        <v>160000</v>
      </c>
    </row>
    <row r="17" spans="1:6" s="10" customFormat="1" ht="15">
      <c r="A17" s="32" t="s">
        <v>61</v>
      </c>
      <c r="B17" s="14" t="s">
        <v>7</v>
      </c>
      <c r="C17" s="23">
        <v>600000</v>
      </c>
      <c r="D17" s="19"/>
      <c r="E17" s="19"/>
      <c r="F17" s="12">
        <f t="shared" si="0"/>
        <v>600000</v>
      </c>
    </row>
    <row r="18" spans="1:6" s="10" customFormat="1" ht="15">
      <c r="A18" s="34" t="s">
        <v>100</v>
      </c>
      <c r="B18" s="13" t="s">
        <v>51</v>
      </c>
      <c r="C18" s="23">
        <v>45000</v>
      </c>
      <c r="D18" s="19"/>
      <c r="E18" s="19"/>
      <c r="F18" s="12">
        <f t="shared" si="0"/>
        <v>45000</v>
      </c>
    </row>
    <row r="19" spans="1:6" s="10" customFormat="1" ht="15">
      <c r="A19" s="32" t="s">
        <v>62</v>
      </c>
      <c r="B19" s="14" t="s">
        <v>7</v>
      </c>
      <c r="C19" s="23">
        <v>325000</v>
      </c>
      <c r="D19" s="19"/>
      <c r="E19" s="19"/>
      <c r="F19" s="12">
        <f t="shared" si="0"/>
        <v>325000</v>
      </c>
    </row>
    <row r="20" spans="1:6" s="10" customFormat="1" ht="105">
      <c r="A20" s="33" t="s">
        <v>8</v>
      </c>
      <c r="B20" s="4" t="s">
        <v>98</v>
      </c>
      <c r="C20" s="5"/>
      <c r="D20" s="2"/>
      <c r="E20" s="2">
        <f>13000000+4400000</f>
        <v>17400000</v>
      </c>
      <c r="F20" s="9">
        <f t="shared" si="0"/>
        <v>17400000</v>
      </c>
    </row>
    <row r="21" spans="1:6" s="10" customFormat="1" ht="30">
      <c r="A21" s="37" t="s">
        <v>91</v>
      </c>
      <c r="B21" s="18" t="s">
        <v>95</v>
      </c>
      <c r="C21" s="24"/>
      <c r="D21" s="19"/>
      <c r="E21" s="19">
        <v>650000</v>
      </c>
      <c r="F21" s="12">
        <f t="shared" si="0"/>
        <v>650000</v>
      </c>
    </row>
    <row r="22" spans="1:6" s="10" customFormat="1" ht="15">
      <c r="A22" s="32" t="s">
        <v>63</v>
      </c>
      <c r="B22" s="14" t="s">
        <v>7</v>
      </c>
      <c r="C22" s="23">
        <v>500000</v>
      </c>
      <c r="D22" s="19"/>
      <c r="E22" s="19"/>
      <c r="F22" s="12">
        <f t="shared" si="0"/>
        <v>500000</v>
      </c>
    </row>
    <row r="23" spans="1:6" s="10" customFormat="1" ht="15">
      <c r="A23" s="39" t="s">
        <v>24</v>
      </c>
      <c r="B23" s="21" t="s">
        <v>52</v>
      </c>
      <c r="C23" s="26">
        <v>40000</v>
      </c>
      <c r="D23" s="19"/>
      <c r="E23" s="19"/>
      <c r="F23" s="12">
        <f t="shared" si="0"/>
        <v>40000</v>
      </c>
    </row>
    <row r="24" spans="1:6" s="10" customFormat="1" ht="30">
      <c r="A24" s="34" t="s">
        <v>25</v>
      </c>
      <c r="B24" s="13" t="s">
        <v>7</v>
      </c>
      <c r="C24" s="23">
        <v>40000</v>
      </c>
      <c r="D24" s="19"/>
      <c r="E24" s="19"/>
      <c r="F24" s="12">
        <f t="shared" si="0"/>
        <v>40000</v>
      </c>
    </row>
    <row r="25" spans="1:6" s="10" customFormat="1" ht="30">
      <c r="A25" s="40" t="s">
        <v>64</v>
      </c>
      <c r="B25" s="14" t="s">
        <v>7</v>
      </c>
      <c r="C25" s="23">
        <v>120000</v>
      </c>
      <c r="D25" s="19"/>
      <c r="E25" s="19"/>
      <c r="F25" s="12">
        <f t="shared" si="0"/>
        <v>120000</v>
      </c>
    </row>
    <row r="26" spans="1:6" s="10" customFormat="1" ht="30">
      <c r="A26" s="36" t="s">
        <v>26</v>
      </c>
      <c r="B26" s="13" t="s">
        <v>53</v>
      </c>
      <c r="C26" s="23">
        <v>10000</v>
      </c>
      <c r="D26" s="19"/>
      <c r="E26" s="19"/>
      <c r="F26" s="12">
        <f t="shared" si="0"/>
        <v>10000</v>
      </c>
    </row>
    <row r="27" spans="1:6" s="10" customFormat="1" ht="15">
      <c r="A27" s="32" t="s">
        <v>65</v>
      </c>
      <c r="B27" s="14" t="s">
        <v>7</v>
      </c>
      <c r="C27" s="23">
        <v>65000</v>
      </c>
      <c r="D27" s="19"/>
      <c r="E27" s="19"/>
      <c r="F27" s="12">
        <f t="shared" si="0"/>
        <v>65000</v>
      </c>
    </row>
    <row r="28" spans="1:6" s="10" customFormat="1" ht="15">
      <c r="A28" s="36" t="s">
        <v>27</v>
      </c>
      <c r="B28" s="13" t="s">
        <v>7</v>
      </c>
      <c r="C28" s="23">
        <v>30000</v>
      </c>
      <c r="D28" s="19"/>
      <c r="E28" s="19"/>
      <c r="F28" s="12">
        <f t="shared" si="0"/>
        <v>30000</v>
      </c>
    </row>
    <row r="29" spans="1:6" s="10" customFormat="1" ht="15">
      <c r="A29" s="36" t="s">
        <v>28</v>
      </c>
      <c r="B29" s="13" t="s">
        <v>54</v>
      </c>
      <c r="C29" s="23">
        <v>50000</v>
      </c>
      <c r="D29" s="19"/>
      <c r="E29" s="19"/>
      <c r="F29" s="12">
        <f t="shared" si="0"/>
        <v>50000</v>
      </c>
    </row>
    <row r="30" spans="1:6" s="10" customFormat="1" ht="15">
      <c r="A30" s="36" t="s">
        <v>29</v>
      </c>
      <c r="B30" s="13" t="s">
        <v>7</v>
      </c>
      <c r="C30" s="23">
        <v>20000</v>
      </c>
      <c r="D30" s="19"/>
      <c r="E30" s="19"/>
      <c r="F30" s="12">
        <f t="shared" si="0"/>
        <v>20000</v>
      </c>
    </row>
    <row r="31" spans="1:6" s="10" customFormat="1" ht="15">
      <c r="A31" s="32" t="s">
        <v>66</v>
      </c>
      <c r="B31" s="14" t="s">
        <v>7</v>
      </c>
      <c r="C31" s="23">
        <v>250000</v>
      </c>
      <c r="D31" s="19"/>
      <c r="E31" s="19"/>
      <c r="F31" s="12">
        <f t="shared" si="0"/>
        <v>250000</v>
      </c>
    </row>
    <row r="32" spans="1:6" s="10" customFormat="1" ht="196.5" customHeight="1">
      <c r="A32" s="33" t="s">
        <v>10</v>
      </c>
      <c r="B32" s="6" t="s">
        <v>115</v>
      </c>
      <c r="C32" s="5"/>
      <c r="D32" s="2">
        <f>1981562+1400000+1300000</f>
        <v>4681562</v>
      </c>
      <c r="E32" s="2">
        <v>18000000</v>
      </c>
      <c r="F32" s="9">
        <f t="shared" si="0"/>
        <v>22681562</v>
      </c>
    </row>
    <row r="33" spans="1:6" s="10" customFormat="1" ht="15">
      <c r="A33" s="36" t="s">
        <v>30</v>
      </c>
      <c r="B33" s="13" t="s">
        <v>7</v>
      </c>
      <c r="C33" s="23">
        <v>10000</v>
      </c>
      <c r="D33" s="19"/>
      <c r="E33" s="19"/>
      <c r="F33" s="12">
        <f t="shared" si="0"/>
        <v>10000</v>
      </c>
    </row>
    <row r="34" spans="1:6" s="10" customFormat="1" ht="15">
      <c r="A34" s="32" t="s">
        <v>104</v>
      </c>
      <c r="B34" s="14" t="s">
        <v>7</v>
      </c>
      <c r="C34" s="23">
        <v>910000</v>
      </c>
      <c r="D34" s="19"/>
      <c r="E34" s="19"/>
      <c r="F34" s="12">
        <f t="shared" si="0"/>
        <v>910000</v>
      </c>
    </row>
    <row r="35" spans="1:6" s="10" customFormat="1" ht="30">
      <c r="A35" s="40" t="s">
        <v>110</v>
      </c>
      <c r="B35" s="14" t="s">
        <v>111</v>
      </c>
      <c r="C35" s="23"/>
      <c r="D35" s="19">
        <v>21000</v>
      </c>
      <c r="E35" s="19"/>
      <c r="F35" s="12">
        <f t="shared" si="0"/>
        <v>21000</v>
      </c>
    </row>
    <row r="36" spans="1:6" s="10" customFormat="1" ht="30">
      <c r="A36" s="34" t="s">
        <v>31</v>
      </c>
      <c r="B36" s="13" t="s">
        <v>7</v>
      </c>
      <c r="C36" s="23">
        <v>25000</v>
      </c>
      <c r="D36" s="19"/>
      <c r="E36" s="19"/>
      <c r="F36" s="12">
        <f t="shared" si="0"/>
        <v>25000</v>
      </c>
    </row>
    <row r="37" spans="1:6" s="10" customFormat="1" ht="15">
      <c r="A37" s="36" t="s">
        <v>32</v>
      </c>
      <c r="B37" s="13" t="s">
        <v>55</v>
      </c>
      <c r="C37" s="23">
        <v>25000</v>
      </c>
      <c r="D37" s="19"/>
      <c r="E37" s="19"/>
      <c r="F37" s="12">
        <f aca="true" t="shared" si="1" ref="F37:F68">SUM(C37:E37)</f>
        <v>25000</v>
      </c>
    </row>
    <row r="38" spans="1:6" s="10" customFormat="1" ht="15">
      <c r="A38" s="32" t="s">
        <v>113</v>
      </c>
      <c r="B38" s="14" t="s">
        <v>114</v>
      </c>
      <c r="C38" s="23"/>
      <c r="D38" s="19">
        <v>5600000</v>
      </c>
      <c r="E38" s="19"/>
      <c r="F38" s="12">
        <f t="shared" si="1"/>
        <v>5600000</v>
      </c>
    </row>
    <row r="39" spans="1:6" s="10" customFormat="1" ht="30">
      <c r="A39" s="34" t="s">
        <v>33</v>
      </c>
      <c r="B39" s="13" t="s">
        <v>7</v>
      </c>
      <c r="C39" s="23">
        <v>10000</v>
      </c>
      <c r="D39" s="19"/>
      <c r="E39" s="19"/>
      <c r="F39" s="12">
        <f t="shared" si="1"/>
        <v>10000</v>
      </c>
    </row>
    <row r="40" spans="1:6" s="10" customFormat="1" ht="45">
      <c r="A40" s="40" t="s">
        <v>67</v>
      </c>
      <c r="B40" s="14" t="s">
        <v>7</v>
      </c>
      <c r="C40" s="23">
        <v>160000</v>
      </c>
      <c r="D40" s="19"/>
      <c r="E40" s="19"/>
      <c r="F40" s="12">
        <f t="shared" si="1"/>
        <v>160000</v>
      </c>
    </row>
    <row r="41" spans="1:6" s="10" customFormat="1" ht="15">
      <c r="A41" s="40" t="s">
        <v>68</v>
      </c>
      <c r="B41" s="14" t="s">
        <v>87</v>
      </c>
      <c r="C41" s="23">
        <v>75000</v>
      </c>
      <c r="D41" s="19"/>
      <c r="E41" s="19"/>
      <c r="F41" s="12">
        <f t="shared" si="1"/>
        <v>75000</v>
      </c>
    </row>
    <row r="42" spans="1:6" s="10" customFormat="1" ht="15">
      <c r="A42" s="32" t="s">
        <v>69</v>
      </c>
      <c r="B42" s="14" t="s">
        <v>7</v>
      </c>
      <c r="C42" s="23">
        <v>55000</v>
      </c>
      <c r="D42" s="19"/>
      <c r="E42" s="19"/>
      <c r="F42" s="12">
        <f t="shared" si="1"/>
        <v>55000</v>
      </c>
    </row>
    <row r="43" spans="1:6" s="10" customFormat="1" ht="15">
      <c r="A43" s="39" t="s">
        <v>34</v>
      </c>
      <c r="B43" s="20" t="s">
        <v>7</v>
      </c>
      <c r="C43" s="26">
        <v>30000</v>
      </c>
      <c r="D43" s="19"/>
      <c r="E43" s="19"/>
      <c r="F43" s="12">
        <f t="shared" si="1"/>
        <v>30000</v>
      </c>
    </row>
    <row r="44" spans="1:6" s="10" customFormat="1" ht="15">
      <c r="A44" s="32" t="s">
        <v>70</v>
      </c>
      <c r="B44" s="14" t="s">
        <v>54</v>
      </c>
      <c r="C44" s="23">
        <v>120000</v>
      </c>
      <c r="D44" s="19"/>
      <c r="E44" s="19"/>
      <c r="F44" s="12">
        <f t="shared" si="1"/>
        <v>120000</v>
      </c>
    </row>
    <row r="45" spans="1:6" s="10" customFormat="1" ht="45">
      <c r="A45" s="34" t="s">
        <v>35</v>
      </c>
      <c r="B45" s="13" t="s">
        <v>56</v>
      </c>
      <c r="C45" s="23">
        <v>40000</v>
      </c>
      <c r="D45" s="19"/>
      <c r="E45" s="19"/>
      <c r="F45" s="12">
        <f t="shared" si="1"/>
        <v>40000</v>
      </c>
    </row>
    <row r="46" spans="1:6" s="10" customFormat="1" ht="15">
      <c r="A46" s="32" t="s">
        <v>71</v>
      </c>
      <c r="B46" s="14" t="s">
        <v>54</v>
      </c>
      <c r="C46" s="23">
        <v>230000</v>
      </c>
      <c r="D46" s="19"/>
      <c r="E46" s="19"/>
      <c r="F46" s="12">
        <f t="shared" si="1"/>
        <v>230000</v>
      </c>
    </row>
    <row r="47" spans="1:6" s="10" customFormat="1" ht="60">
      <c r="A47" s="33" t="s">
        <v>105</v>
      </c>
      <c r="B47" s="4" t="s">
        <v>102</v>
      </c>
      <c r="C47" s="5">
        <v>150000</v>
      </c>
      <c r="D47" s="2"/>
      <c r="E47" s="2">
        <f>210000+189000</f>
        <v>399000</v>
      </c>
      <c r="F47" s="9">
        <f t="shared" si="1"/>
        <v>549000</v>
      </c>
    </row>
    <row r="48" spans="1:6" s="10" customFormat="1" ht="15">
      <c r="A48" s="40" t="s">
        <v>72</v>
      </c>
      <c r="B48" s="14" t="s">
        <v>88</v>
      </c>
      <c r="C48" s="23">
        <v>670000</v>
      </c>
      <c r="D48" s="19"/>
      <c r="E48" s="19"/>
      <c r="F48" s="12">
        <f t="shared" si="1"/>
        <v>670000</v>
      </c>
    </row>
    <row r="49" spans="1:6" s="10" customFormat="1" ht="15">
      <c r="A49" s="36" t="s">
        <v>36</v>
      </c>
      <c r="B49" s="13" t="s">
        <v>7</v>
      </c>
      <c r="C49" s="23">
        <v>45000</v>
      </c>
      <c r="D49" s="19"/>
      <c r="E49" s="19"/>
      <c r="F49" s="12">
        <f t="shared" si="1"/>
        <v>45000</v>
      </c>
    </row>
    <row r="50" spans="1:6" s="10" customFormat="1" ht="60">
      <c r="A50" s="36" t="s">
        <v>37</v>
      </c>
      <c r="B50" s="13" t="s">
        <v>112</v>
      </c>
      <c r="C50" s="23">
        <v>40000</v>
      </c>
      <c r="D50" s="19"/>
      <c r="E50" s="19"/>
      <c r="F50" s="12">
        <f t="shared" si="1"/>
        <v>40000</v>
      </c>
    </row>
    <row r="51" spans="1:6" s="10" customFormat="1" ht="15">
      <c r="A51" s="36" t="s">
        <v>38</v>
      </c>
      <c r="B51" s="13" t="s">
        <v>7</v>
      </c>
      <c r="C51" s="23">
        <v>50000</v>
      </c>
      <c r="D51" s="19"/>
      <c r="E51" s="19"/>
      <c r="F51" s="12">
        <f t="shared" si="1"/>
        <v>50000</v>
      </c>
    </row>
    <row r="52" spans="1:6" s="10" customFormat="1" ht="15">
      <c r="A52" s="40" t="s">
        <v>106</v>
      </c>
      <c r="B52" s="14" t="s">
        <v>7</v>
      </c>
      <c r="C52" s="23">
        <v>370000</v>
      </c>
      <c r="D52" s="19"/>
      <c r="E52" s="19"/>
      <c r="F52" s="12">
        <f t="shared" si="1"/>
        <v>370000</v>
      </c>
    </row>
    <row r="53" spans="1:6" s="10" customFormat="1" ht="15">
      <c r="A53" s="33" t="s">
        <v>9</v>
      </c>
      <c r="B53" s="3" t="s">
        <v>7</v>
      </c>
      <c r="C53" s="5"/>
      <c r="D53" s="2"/>
      <c r="E53" s="2">
        <v>300000</v>
      </c>
      <c r="F53" s="9">
        <f t="shared" si="1"/>
        <v>300000</v>
      </c>
    </row>
    <row r="54" spans="1:6" s="10" customFormat="1" ht="30">
      <c r="A54" s="40" t="s">
        <v>73</v>
      </c>
      <c r="B54" s="14" t="s">
        <v>7</v>
      </c>
      <c r="C54" s="23">
        <v>100000</v>
      </c>
      <c r="D54" s="19"/>
      <c r="E54" s="19"/>
      <c r="F54" s="12">
        <f t="shared" si="1"/>
        <v>100000</v>
      </c>
    </row>
    <row r="55" spans="1:6" s="10" customFormat="1" ht="15">
      <c r="A55" s="34" t="s">
        <v>39</v>
      </c>
      <c r="B55" s="13" t="s">
        <v>7</v>
      </c>
      <c r="C55" s="23">
        <v>40000</v>
      </c>
      <c r="D55" s="19"/>
      <c r="E55" s="19"/>
      <c r="F55" s="12">
        <f t="shared" si="1"/>
        <v>40000</v>
      </c>
    </row>
    <row r="56" spans="1:6" s="10" customFormat="1" ht="30">
      <c r="A56" s="40" t="s">
        <v>74</v>
      </c>
      <c r="B56" s="14" t="s">
        <v>7</v>
      </c>
      <c r="C56" s="23">
        <v>325000</v>
      </c>
      <c r="D56" s="19"/>
      <c r="E56" s="19"/>
      <c r="F56" s="12">
        <f t="shared" si="1"/>
        <v>325000</v>
      </c>
    </row>
    <row r="57" spans="1:6" s="10" customFormat="1" ht="15">
      <c r="A57" s="32" t="s">
        <v>75</v>
      </c>
      <c r="B57" s="14" t="s">
        <v>54</v>
      </c>
      <c r="C57" s="23">
        <v>150000</v>
      </c>
      <c r="D57" s="19"/>
      <c r="E57" s="19"/>
      <c r="F57" s="12">
        <f t="shared" si="1"/>
        <v>150000</v>
      </c>
    </row>
    <row r="58" spans="1:6" s="10" customFormat="1" ht="30">
      <c r="A58" s="41" t="s">
        <v>107</v>
      </c>
      <c r="B58" s="22" t="s">
        <v>57</v>
      </c>
      <c r="C58" s="27">
        <v>10000</v>
      </c>
      <c r="D58" s="19"/>
      <c r="E58" s="19"/>
      <c r="F58" s="12">
        <f t="shared" si="1"/>
        <v>10000</v>
      </c>
    </row>
    <row r="59" spans="1:6" s="10" customFormat="1" ht="15">
      <c r="A59" s="36" t="s">
        <v>40</v>
      </c>
      <c r="B59" s="13" t="s">
        <v>58</v>
      </c>
      <c r="C59" s="23">
        <v>15000</v>
      </c>
      <c r="D59" s="19"/>
      <c r="E59" s="19"/>
      <c r="F59" s="12">
        <f t="shared" si="1"/>
        <v>15000</v>
      </c>
    </row>
    <row r="60" spans="1:6" s="10" customFormat="1" ht="15">
      <c r="A60" s="36" t="s">
        <v>41</v>
      </c>
      <c r="B60" s="13" t="s">
        <v>7</v>
      </c>
      <c r="C60" s="23">
        <v>30000</v>
      </c>
      <c r="D60" s="19"/>
      <c r="E60" s="19"/>
      <c r="F60" s="12">
        <f t="shared" si="1"/>
        <v>30000</v>
      </c>
    </row>
    <row r="61" spans="1:6" s="10" customFormat="1" ht="15">
      <c r="A61" s="36" t="s">
        <v>42</v>
      </c>
      <c r="B61" s="13" t="s">
        <v>7</v>
      </c>
      <c r="C61" s="23">
        <v>25000</v>
      </c>
      <c r="D61" s="19"/>
      <c r="E61" s="19"/>
      <c r="F61" s="12">
        <f t="shared" si="1"/>
        <v>25000</v>
      </c>
    </row>
    <row r="62" spans="1:6" s="10" customFormat="1" ht="30">
      <c r="A62" s="40" t="s">
        <v>76</v>
      </c>
      <c r="B62" s="14" t="s">
        <v>7</v>
      </c>
      <c r="C62" s="23">
        <v>350000</v>
      </c>
      <c r="D62" s="19"/>
      <c r="E62" s="19"/>
      <c r="F62" s="12">
        <f t="shared" si="1"/>
        <v>350000</v>
      </c>
    </row>
    <row r="63" spans="1:6" s="10" customFormat="1" ht="30">
      <c r="A63" s="34" t="s">
        <v>43</v>
      </c>
      <c r="B63" s="13" t="s">
        <v>7</v>
      </c>
      <c r="C63" s="23">
        <v>5000</v>
      </c>
      <c r="D63" s="19"/>
      <c r="E63" s="19"/>
      <c r="F63" s="12">
        <f t="shared" si="1"/>
        <v>5000</v>
      </c>
    </row>
    <row r="64" spans="1:6" s="10" customFormat="1" ht="30">
      <c r="A64" s="32" t="s">
        <v>77</v>
      </c>
      <c r="B64" s="14" t="s">
        <v>103</v>
      </c>
      <c r="C64" s="23">
        <f>350000+70000</f>
        <v>420000</v>
      </c>
      <c r="D64" s="19"/>
      <c r="E64" s="19"/>
      <c r="F64" s="12">
        <f t="shared" si="1"/>
        <v>420000</v>
      </c>
    </row>
    <row r="65" spans="1:6" s="10" customFormat="1" ht="15">
      <c r="A65" s="40" t="s">
        <v>78</v>
      </c>
      <c r="B65" s="14" t="s">
        <v>7</v>
      </c>
      <c r="C65" s="23">
        <v>460000</v>
      </c>
      <c r="D65" s="19"/>
      <c r="E65" s="19"/>
      <c r="F65" s="12">
        <f t="shared" si="1"/>
        <v>460000</v>
      </c>
    </row>
    <row r="66" spans="1:6" s="10" customFormat="1" ht="15">
      <c r="A66" s="34" t="s">
        <v>44</v>
      </c>
      <c r="B66" s="13" t="s">
        <v>54</v>
      </c>
      <c r="C66" s="23">
        <v>30000</v>
      </c>
      <c r="D66" s="19"/>
      <c r="E66" s="19"/>
      <c r="F66" s="12">
        <f t="shared" si="1"/>
        <v>30000</v>
      </c>
    </row>
    <row r="67" spans="1:6" s="10" customFormat="1" ht="15">
      <c r="A67" s="37" t="s">
        <v>92</v>
      </c>
      <c r="B67" s="17" t="s">
        <v>96</v>
      </c>
      <c r="C67" s="24"/>
      <c r="D67" s="19"/>
      <c r="E67" s="19">
        <v>500000</v>
      </c>
      <c r="F67" s="12">
        <f t="shared" si="1"/>
        <v>500000</v>
      </c>
    </row>
    <row r="68" spans="1:6" s="10" customFormat="1" ht="15">
      <c r="A68" s="40" t="s">
        <v>108</v>
      </c>
      <c r="B68" s="14" t="s">
        <v>7</v>
      </c>
      <c r="C68" s="23">
        <v>200000</v>
      </c>
      <c r="D68" s="19"/>
      <c r="E68" s="19"/>
      <c r="F68" s="12">
        <f t="shared" si="1"/>
        <v>200000</v>
      </c>
    </row>
    <row r="69" spans="1:6" s="10" customFormat="1" ht="15">
      <c r="A69" s="36" t="s">
        <v>45</v>
      </c>
      <c r="B69" s="13" t="s">
        <v>7</v>
      </c>
      <c r="C69" s="23">
        <v>20000</v>
      </c>
      <c r="D69" s="19"/>
      <c r="E69" s="19"/>
      <c r="F69" s="12">
        <f aca="true" t="shared" si="2" ref="F69:F82">SUM(C69:E69)</f>
        <v>20000</v>
      </c>
    </row>
    <row r="70" spans="1:6" s="10" customFormat="1" ht="15">
      <c r="A70" s="40" t="s">
        <v>79</v>
      </c>
      <c r="B70" s="14" t="s">
        <v>7</v>
      </c>
      <c r="C70" s="23">
        <v>400000</v>
      </c>
      <c r="D70" s="19"/>
      <c r="E70" s="19"/>
      <c r="F70" s="12">
        <f t="shared" si="2"/>
        <v>400000</v>
      </c>
    </row>
    <row r="71" spans="1:6" s="10" customFormat="1" ht="15">
      <c r="A71" s="36" t="s">
        <v>46</v>
      </c>
      <c r="B71" s="13" t="s">
        <v>7</v>
      </c>
      <c r="C71" s="23">
        <v>30000</v>
      </c>
      <c r="D71" s="19"/>
      <c r="E71" s="19"/>
      <c r="F71" s="12">
        <f t="shared" si="2"/>
        <v>30000</v>
      </c>
    </row>
    <row r="72" spans="1:6" s="10" customFormat="1" ht="15">
      <c r="A72" s="32" t="s">
        <v>80</v>
      </c>
      <c r="B72" s="14" t="s">
        <v>7</v>
      </c>
      <c r="C72" s="23">
        <v>400000</v>
      </c>
      <c r="D72" s="19"/>
      <c r="E72" s="19"/>
      <c r="F72" s="12">
        <f t="shared" si="2"/>
        <v>400000</v>
      </c>
    </row>
    <row r="73" spans="1:6" s="10" customFormat="1" ht="15">
      <c r="A73" s="36" t="s">
        <v>47</v>
      </c>
      <c r="B73" s="15" t="s">
        <v>7</v>
      </c>
      <c r="C73" s="23">
        <v>5000</v>
      </c>
      <c r="D73" s="19"/>
      <c r="E73" s="19"/>
      <c r="F73" s="12">
        <f t="shared" si="2"/>
        <v>5000</v>
      </c>
    </row>
    <row r="74" spans="1:6" s="10" customFormat="1" ht="15">
      <c r="A74" s="32" t="s">
        <v>81</v>
      </c>
      <c r="B74" s="14" t="s">
        <v>7</v>
      </c>
      <c r="C74" s="23">
        <v>960000</v>
      </c>
      <c r="D74" s="19"/>
      <c r="E74" s="19"/>
      <c r="F74" s="12">
        <f t="shared" si="2"/>
        <v>960000</v>
      </c>
    </row>
    <row r="75" spans="1:6" s="10" customFormat="1" ht="48" customHeight="1">
      <c r="A75" s="32" t="s">
        <v>82</v>
      </c>
      <c r="B75" s="14" t="s">
        <v>7</v>
      </c>
      <c r="C75" s="23">
        <v>480000</v>
      </c>
      <c r="D75" s="19"/>
      <c r="E75" s="19"/>
      <c r="F75" s="12">
        <f t="shared" si="2"/>
        <v>480000</v>
      </c>
    </row>
    <row r="76" spans="1:6" s="10" customFormat="1" ht="15">
      <c r="A76" s="32" t="s">
        <v>82</v>
      </c>
      <c r="B76" s="14" t="s">
        <v>89</v>
      </c>
      <c r="C76" s="23">
        <v>80000</v>
      </c>
      <c r="D76" s="19"/>
      <c r="E76" s="19"/>
      <c r="F76" s="12">
        <f t="shared" si="2"/>
        <v>80000</v>
      </c>
    </row>
    <row r="77" spans="1:6" s="10" customFormat="1" ht="60">
      <c r="A77" s="37" t="s">
        <v>93</v>
      </c>
      <c r="B77" s="18" t="s">
        <v>99</v>
      </c>
      <c r="C77" s="24">
        <v>50000</v>
      </c>
      <c r="D77" s="19"/>
      <c r="E77" s="19">
        <v>150000</v>
      </c>
      <c r="F77" s="12">
        <f t="shared" si="2"/>
        <v>200000</v>
      </c>
    </row>
    <row r="78" spans="1:6" s="10" customFormat="1" ht="15">
      <c r="A78" s="32" t="s">
        <v>83</v>
      </c>
      <c r="B78" s="14" t="s">
        <v>7</v>
      </c>
      <c r="C78" s="23">
        <v>200000</v>
      </c>
      <c r="D78" s="19"/>
      <c r="E78" s="19"/>
      <c r="F78" s="12">
        <f t="shared" si="2"/>
        <v>200000</v>
      </c>
    </row>
    <row r="79" spans="1:6" s="10" customFormat="1" ht="60">
      <c r="A79" s="33" t="s">
        <v>11</v>
      </c>
      <c r="B79" s="4" t="s">
        <v>116</v>
      </c>
      <c r="C79" s="5"/>
      <c r="D79" s="5">
        <v>100000</v>
      </c>
      <c r="E79" s="5">
        <f>1500000+400000</f>
        <v>1900000</v>
      </c>
      <c r="F79" s="9">
        <f t="shared" si="2"/>
        <v>2000000</v>
      </c>
    </row>
    <row r="80" spans="1:6" s="10" customFormat="1" ht="15">
      <c r="A80" s="40" t="s">
        <v>84</v>
      </c>
      <c r="B80" s="14" t="s">
        <v>55</v>
      </c>
      <c r="C80" s="23">
        <v>60000</v>
      </c>
      <c r="D80" s="19"/>
      <c r="E80" s="19"/>
      <c r="F80" s="12">
        <f t="shared" si="2"/>
        <v>60000</v>
      </c>
    </row>
    <row r="81" spans="1:6" s="10" customFormat="1" ht="15">
      <c r="A81" s="49" t="s">
        <v>109</v>
      </c>
      <c r="B81" s="50" t="s">
        <v>7</v>
      </c>
      <c r="C81" s="51">
        <v>500000</v>
      </c>
      <c r="D81" s="52"/>
      <c r="E81" s="52"/>
      <c r="F81" s="53">
        <f t="shared" si="2"/>
        <v>500000</v>
      </c>
    </row>
    <row r="82" spans="1:6" s="10" customFormat="1" ht="15.75" thickBot="1">
      <c r="A82" s="42" t="s">
        <v>85</v>
      </c>
      <c r="B82" s="28" t="s">
        <v>7</v>
      </c>
      <c r="C82" s="29">
        <v>100000</v>
      </c>
      <c r="D82" s="30"/>
      <c r="E82" s="30"/>
      <c r="F82" s="43">
        <f t="shared" si="2"/>
        <v>100000</v>
      </c>
    </row>
    <row r="83" spans="1:6" s="8" customFormat="1" ht="21" customHeight="1" thickBot="1" thickTop="1">
      <c r="A83" s="44" t="s">
        <v>13</v>
      </c>
      <c r="B83" s="45"/>
      <c r="C83" s="46">
        <f>SUM(C5:C82)</f>
        <v>12380000</v>
      </c>
      <c r="D83" s="46">
        <f>SUM(D5:D82)</f>
        <v>10402562</v>
      </c>
      <c r="E83" s="46">
        <f>SUM(E5:E82)</f>
        <v>45874000</v>
      </c>
      <c r="F83" s="47">
        <f>SUM(F5:F82)</f>
        <v>68656562</v>
      </c>
    </row>
    <row r="85" spans="1:3" ht="15">
      <c r="A85" t="s">
        <v>117</v>
      </c>
      <c r="C85" s="48"/>
    </row>
  </sheetData>
  <sheetProtection/>
  <mergeCells count="6">
    <mergeCell ref="A2:F2"/>
    <mergeCell ref="C3:D3"/>
    <mergeCell ref="A3:A4"/>
    <mergeCell ref="B3:B4"/>
    <mergeCell ref="E3:E4"/>
    <mergeCell ref="F3:F4"/>
  </mergeCells>
  <printOptions/>
  <pageMargins left="0.1968503937007874" right="0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2016-01-21T10:36:05Z</cp:lastPrinted>
  <dcterms:created xsi:type="dcterms:W3CDTF">2013-06-21T06:39:03Z</dcterms:created>
  <dcterms:modified xsi:type="dcterms:W3CDTF">2016-11-30T08:58:07Z</dcterms:modified>
  <cp:category/>
  <cp:version/>
  <cp:contentType/>
  <cp:contentStatus/>
</cp:coreProperties>
</file>