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6" windowWidth="18732" windowHeight="12216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Pol'!$A$1:$Q$62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39" i="12"/>
  <c r="K39" i="12"/>
  <c r="M39" i="12"/>
  <c r="Q39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1" i="12"/>
  <c r="K51" i="12"/>
  <c r="M51" i="12"/>
  <c r="Q51" i="12"/>
  <c r="I52" i="12"/>
  <c r="K52" i="12"/>
  <c r="M52" i="12"/>
  <c r="Q52" i="12"/>
  <c r="I53" i="12"/>
  <c r="K53" i="12"/>
  <c r="M53" i="12"/>
  <c r="Q53" i="12"/>
  <c r="I54" i="12"/>
  <c r="K54" i="12"/>
  <c r="M54" i="12"/>
  <c r="Q54" i="12"/>
  <c r="I55" i="12"/>
  <c r="K55" i="12"/>
  <c r="M55" i="12"/>
  <c r="Q55" i="12"/>
  <c r="I56" i="12"/>
  <c r="K56" i="12"/>
  <c r="M56" i="12"/>
  <c r="Q56" i="12"/>
  <c r="I57" i="12"/>
  <c r="K57" i="12"/>
  <c r="M57" i="12"/>
  <c r="Q57" i="12"/>
  <c r="I58" i="12"/>
  <c r="K58" i="12"/>
  <c r="M58" i="12"/>
  <c r="Q58" i="12"/>
  <c r="I59" i="12"/>
  <c r="K59" i="12"/>
  <c r="M59" i="12"/>
  <c r="Q59" i="12"/>
  <c r="I60" i="12"/>
  <c r="K60" i="12"/>
  <c r="M60" i="12"/>
  <c r="Q60" i="12"/>
  <c r="I8" i="12" l="1"/>
  <c r="M8" i="12"/>
  <c r="Q8" i="12"/>
  <c r="K8" i="12"/>
</calcChain>
</file>

<file path=xl/sharedStrings.xml><?xml version="1.0" encoding="utf-8"?>
<sst xmlns="http://schemas.openxmlformats.org/spreadsheetml/2006/main" count="249" uniqueCount="148">
  <si>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</si>
  <si>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</si>
  <si>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</si>
  <si>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</si>
  <si>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</si>
  <si>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</si>
  <si>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</si>
  <si>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Šmeralova, modernizace hlavních rozvodů NN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</si>
  <si>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</si>
  <si>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</si>
  <si>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</si>
  <si>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</si>
  <si>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</si>
  <si>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</si>
  <si>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</si>
  <si>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</si>
  <si>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</si>
  <si>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</si>
  <si>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</si>
  <si>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</si>
  <si>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</si>
  <si>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</si>
  <si>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</si>
  <si>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</si>
  <si>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</si>
  <si>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</si>
  <si>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</si>
  <si>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</si>
  <si>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</si>
  <si>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</si>
  <si>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</si>
  <si>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</si>
  <si>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</si>
  <si>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</si>
  <si>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</si>
  <si>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210190004D</t>
  </si>
  <si>
    <t>Demontáž rozvaděče RE+RH</t>
  </si>
  <si>
    <t>kus</t>
  </si>
  <si>
    <t>POL1_0</t>
  </si>
  <si>
    <t>210901091D</t>
  </si>
  <si>
    <t>Demontáž kabelu AYKY 1kV 4 x 35 mm2</t>
  </si>
  <si>
    <t>m</t>
  </si>
  <si>
    <t>210901081D</t>
  </si>
  <si>
    <t>Demontáž vodičů 4 x AY16 mm2</t>
  </si>
  <si>
    <t>210100003D</t>
  </si>
  <si>
    <t>Odpojení v rozvaděči do 16 mm2</t>
  </si>
  <si>
    <t>210100005D</t>
  </si>
  <si>
    <t>Odpojení v rozvaděči do 35 mm2</t>
  </si>
  <si>
    <t>210810110R00</t>
  </si>
  <si>
    <t>Kabel CYKY-m 1 kV 3x35+25 pevně uložený</t>
  </si>
  <si>
    <t>34111620R</t>
  </si>
  <si>
    <t>Kabel silový s Cu jádrem 1 kV 1-CYKY 4 x 35 mm2</t>
  </si>
  <si>
    <t>POL3_0</t>
  </si>
  <si>
    <t>210810109R00</t>
  </si>
  <si>
    <t>Kabel CYKY-m 1 kV 4 x 25 mm2 pevně uložený</t>
  </si>
  <si>
    <t>34111610R</t>
  </si>
  <si>
    <t>Kabel silový s Cu jádrem 1 kV 1-CYKY 4 x 25 mm2</t>
  </si>
  <si>
    <t>210810048R00</t>
  </si>
  <si>
    <t>Kabel CYKY-m 750 V 3 x 6 mm2 pevně uložený</t>
  </si>
  <si>
    <t>34111048R</t>
  </si>
  <si>
    <t>Kabel silový s Cu jádrem 750 V CYKY 3 x 6 mm2</t>
  </si>
  <si>
    <t>210810053R00</t>
  </si>
  <si>
    <t>Kabel CYKY-m 750 V 4 x 10 mm2 pevně uložený</t>
  </si>
  <si>
    <t>34111076R</t>
  </si>
  <si>
    <t>Kabel silový s Cu jádrem 750 V CYKY 4 x10 mm2</t>
  </si>
  <si>
    <t>210810054R00</t>
  </si>
  <si>
    <t>Kabel CYKY-m 750 V 4 x 16 mm2 pevně uložený</t>
  </si>
  <si>
    <t>34111080R</t>
  </si>
  <si>
    <t>Kabel silový s Cu jádrem 750 V CYKY 4 x16 mm2</t>
  </si>
  <si>
    <t>210810057R00</t>
  </si>
  <si>
    <t>Kabel CYKY-m 750 V 5 x 10 mm pevně uložený</t>
  </si>
  <si>
    <t>34111101R</t>
  </si>
  <si>
    <t>Kabel silový s Cu jádrem 750 V CYKY 5 x 10 mm2</t>
  </si>
  <si>
    <t>210800647R00</t>
  </si>
  <si>
    <t>Vodič nn a vn CYA 10 mm2 uložený pevně</t>
  </si>
  <si>
    <t>34142158R</t>
  </si>
  <si>
    <t>Vodič silový pevné uložení CY 10 mm2</t>
  </si>
  <si>
    <t>210800648R00</t>
  </si>
  <si>
    <t>Vodič nn CY 16 mm2 uložený pevně</t>
  </si>
  <si>
    <t>34142159R</t>
  </si>
  <si>
    <t>Vodič silový pevné uložení CY 16 mm2</t>
  </si>
  <si>
    <t>210800649R00</t>
  </si>
  <si>
    <t>Vodič nn CY 25 mm2 uložený pevně</t>
  </si>
  <si>
    <t>34142160R</t>
  </si>
  <si>
    <t>Vodič silový pevné uložení CY 25 mm2</t>
  </si>
  <si>
    <t>210190003R00</t>
  </si>
  <si>
    <t>Montáž celoplechových rozvodnic do váhy 100 kg</t>
  </si>
  <si>
    <t>35715012R</t>
  </si>
  <si>
    <t>Rozvaděč RE s požárním uzávěrem odolnosti , EI-S30DP1, dle výkresu D.1.4.1.8</t>
  </si>
  <si>
    <t>35715013R</t>
  </si>
  <si>
    <t>Rozvaděč RH s požárním uzávěrem odolnosti , EI-S30DP1, dle výkresu D.1.4.1.9</t>
  </si>
  <si>
    <t>210190007RV1</t>
  </si>
  <si>
    <t>Montáž hlavní ochranné přípojnice</t>
  </si>
  <si>
    <t>35442160R</t>
  </si>
  <si>
    <t xml:space="preserve">Hlavní ochranná uzemňovací přípojnive HOP </t>
  </si>
  <si>
    <t>35442161R</t>
  </si>
  <si>
    <t>ochranná uzemňovací přípojnive EPS1</t>
  </si>
  <si>
    <t>210220002R00</t>
  </si>
  <si>
    <t>Vedení uzemňovací na povrchu FeZn D 8 mm</t>
  </si>
  <si>
    <t>35441100R</t>
  </si>
  <si>
    <t>Drát pozinkovaný FeZn D8 mm 1m=0,4kg</t>
  </si>
  <si>
    <t>kg</t>
  </si>
  <si>
    <t>210220301R00</t>
  </si>
  <si>
    <t>Svorka hromosvodová do 2 šroubů /SS, SZ, SO/</t>
  </si>
  <si>
    <t>35441885R</t>
  </si>
  <si>
    <t>Svorka spojovací SS pro lano d 8-10 mm</t>
  </si>
  <si>
    <t>210100002R00</t>
  </si>
  <si>
    <t>Ukončení vodičů v rozvaděči + zapojení do 6 mm2</t>
  </si>
  <si>
    <t>210100003R00</t>
  </si>
  <si>
    <t>Ukončení vodičů v rozvaděči + zapojení do 16 mm2</t>
  </si>
  <si>
    <t>210100004R00</t>
  </si>
  <si>
    <t>Ukončení vodičů v rozvaděči + zapojení do 25 mm2</t>
  </si>
  <si>
    <t>210100005R00</t>
  </si>
  <si>
    <t>Ukončení vodičů v rozvaděči + zapojení do 35 mm2</t>
  </si>
  <si>
    <t>210100251R00</t>
  </si>
  <si>
    <t>Ukončení celoplast. kabelů zákl./pás.do 4x10 mm2</t>
  </si>
  <si>
    <t>210100252R00</t>
  </si>
  <si>
    <t>Ukončení celoplast. kabelů zákl./pás.do 4x25 mm2</t>
  </si>
  <si>
    <t>210100253R00</t>
  </si>
  <si>
    <t>Ukončení celoplast. kabelů zákl./pás.do 4x35 mm2</t>
  </si>
  <si>
    <t>210100259R00</t>
  </si>
  <si>
    <t>Ukončení celoplast. kabelů zákl./pás.do 5x10 mm2</t>
  </si>
  <si>
    <t>58541250R</t>
  </si>
  <si>
    <t xml:space="preserve">Sádra stavební bilá 1 kg          </t>
  </si>
  <si>
    <t>31412818R</t>
  </si>
  <si>
    <t>Hřebík stavební zápust. hlava  022825  3,15/70</t>
  </si>
  <si>
    <t>005125010R</t>
  </si>
  <si>
    <t>Práce neobsažené v ceníku</t>
  </si>
  <si>
    <t>Soubor</t>
  </si>
  <si>
    <t>005231010R</t>
  </si>
  <si>
    <t>Revize</t>
  </si>
  <si>
    <t>460680451RV1</t>
  </si>
  <si>
    <t>Vysekání kapsy pro rozvaděč v cihlové zdi, plochy do 1,00 m2 hloubky do 20cm</t>
  </si>
  <si>
    <t>460680022R00</t>
  </si>
  <si>
    <t>Průraz zdivem v cihlové zdi tloušťky 30 cm</t>
  </si>
  <si>
    <t>460680024R00</t>
  </si>
  <si>
    <t>Průraz zdivem v cihlové zdi tloušťky 60 cm</t>
  </si>
  <si>
    <t>460680595RV1</t>
  </si>
  <si>
    <t>Vysekání drážky 5x15cm pro kabely v cihlové zdi</t>
  </si>
  <si>
    <t>460680596RV1</t>
  </si>
  <si>
    <t>Vysekání drážky 5x25cm pro kabely v cihlové zdi</t>
  </si>
  <si>
    <t>460710045RV1</t>
  </si>
  <si>
    <t>Zahození a omítnutí drážky 5x15cm včetně výmalby</t>
  </si>
  <si>
    <t>460710046RV1</t>
  </si>
  <si>
    <t>Zahození a omítnutí drážky 5x25cm včetně výmalby</t>
  </si>
  <si>
    <t/>
  </si>
  <si>
    <t>END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</si>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</sst>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6" t="s">
        <v>4</v>
      </c>
    </row>
    <row r="2" spans="1:7" ht="57.75" customHeight="1" x14ac:dyDescent="0.25">
      <c r="A2" s="51" t="s">
        <v>5</v>
      </c>
      <c r="B2" s="51"/>
      <c r="C2" s="51"/>
      <c r="D2" s="51"/>
      <c r="E2" s="51"/>
      <c r="F2" s="51"/>
      <c r="G2" s="5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52" t="s">
        <v>0</v>
      </c>
      <c r="B1" s="52"/>
      <c r="C1" s="53"/>
      <c r="D1" s="52"/>
      <c r="E1" s="52"/>
      <c r="F1" s="52"/>
      <c r="G1" s="52"/>
    </row>
    <row r="2" spans="1:7" ht="24.9" customHeight="1" x14ac:dyDescent="0.25">
      <c r="A2" s="8" t="s">
        <v>6</v>
      </c>
      <c r="B2" s="7"/>
      <c r="C2" s="54"/>
      <c r="D2" s="54"/>
      <c r="E2" s="54"/>
      <c r="F2" s="54"/>
      <c r="G2" s="55"/>
    </row>
    <row r="3" spans="1:7" ht="24.9" hidden="1" customHeight="1" x14ac:dyDescent="0.25">
      <c r="A3" s="8" t="s">
        <v>1</v>
      </c>
      <c r="B3" s="7"/>
      <c r="C3" s="54"/>
      <c r="D3" s="54"/>
      <c r="E3" s="54"/>
      <c r="F3" s="54"/>
      <c r="G3" s="55"/>
    </row>
    <row r="4" spans="1:7" ht="24.9" hidden="1" customHeight="1" x14ac:dyDescent="0.25">
      <c r="A4" s="8" t="s">
        <v>2</v>
      </c>
      <c r="B4" s="7"/>
      <c r="C4" s="54"/>
      <c r="D4" s="54"/>
      <c r="E4" s="54"/>
      <c r="F4" s="54"/>
      <c r="G4" s="55"/>
    </row>
    <row r="5" spans="1:7" hidden="1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62"/>
  <sheetViews>
    <sheetView tabSelected="1" workbookViewId="0">
      <selection activeCell="S13" sqref="S13"/>
    </sheetView>
  </sheetViews>
  <sheetFormatPr defaultRowHeight="13.2" outlineLevelRow="1" x14ac:dyDescent="0.25"/>
  <cols>
    <col min="1" max="1" width="4.33203125" customWidth="1"/>
    <col min="2" max="2" width="14.44140625" style="9" customWidth="1"/>
    <col min="3" max="3" width="38.33203125" style="9" customWidth="1"/>
    <col min="4" max="4" width="4.6640625" customWidth="1"/>
    <col min="5" max="5" width="10.6640625" customWidth="1"/>
    <col min="6" max="6" width="9.88671875" customWidth="1"/>
    <col min="7" max="7" width="11.77734375" customWidth="1"/>
    <col min="8" max="17" width="0" hidden="1" customWidth="1"/>
    <col min="25" max="35" width="0" hidden="1" customWidth="1"/>
  </cols>
  <sheetData>
    <row r="1" spans="1:56" ht="15.75" customHeight="1" x14ac:dyDescent="0.3">
      <c r="A1" s="56" t="s">
        <v>147</v>
      </c>
      <c r="B1" s="56"/>
      <c r="C1" s="56"/>
      <c r="D1" s="56"/>
      <c r="E1" s="56"/>
      <c r="F1" s="56"/>
      <c r="G1" s="56"/>
      <c r="AA1" t="s">
        <v>11</v>
      </c>
    </row>
    <row r="2" spans="1:56" ht="25.05" customHeight="1" x14ac:dyDescent="0.25">
      <c r="A2" s="12" t="s">
        <v>10</v>
      </c>
      <c r="B2" s="10"/>
      <c r="C2" s="57" t="s">
        <v>7</v>
      </c>
      <c r="D2" s="58"/>
      <c r="E2" s="58"/>
      <c r="F2" s="58"/>
      <c r="G2" s="59"/>
      <c r="AA2" t="s">
        <v>12</v>
      </c>
    </row>
    <row r="3" spans="1:56" ht="25.05" hidden="1" customHeight="1" x14ac:dyDescent="0.25">
      <c r="A3" s="13" t="s">
        <v>1</v>
      </c>
      <c r="B3" s="11"/>
      <c r="C3" s="60"/>
      <c r="D3" s="60"/>
      <c r="E3" s="60"/>
      <c r="F3" s="60"/>
      <c r="G3" s="61"/>
      <c r="AA3" t="s">
        <v>13</v>
      </c>
    </row>
    <row r="4" spans="1:56" ht="25.05" hidden="1" customHeight="1" x14ac:dyDescent="0.25">
      <c r="A4" s="13" t="s">
        <v>2</v>
      </c>
      <c r="B4" s="11"/>
      <c r="C4" s="62"/>
      <c r="D4" s="60"/>
      <c r="E4" s="60"/>
      <c r="F4" s="60"/>
      <c r="G4" s="61"/>
      <c r="AA4" t="s">
        <v>14</v>
      </c>
    </row>
    <row r="5" spans="1:56" hidden="1" x14ac:dyDescent="0.25">
      <c r="A5" s="14" t="s">
        <v>15</v>
      </c>
      <c r="B5" s="15"/>
      <c r="C5" s="16"/>
      <c r="D5" s="17"/>
      <c r="E5" s="17"/>
      <c r="F5" s="17"/>
      <c r="G5" s="18"/>
      <c r="AA5" t="s">
        <v>16</v>
      </c>
    </row>
    <row r="7" spans="1:56" ht="39.6" x14ac:dyDescent="0.25">
      <c r="A7" s="22" t="s">
        <v>17</v>
      </c>
      <c r="B7" s="23" t="s">
        <v>18</v>
      </c>
      <c r="C7" s="23" t="s">
        <v>19</v>
      </c>
      <c r="D7" s="22" t="s">
        <v>20</v>
      </c>
      <c r="E7" s="22" t="s">
        <v>21</v>
      </c>
      <c r="F7" s="19" t="s">
        <v>22</v>
      </c>
      <c r="G7" s="32" t="s">
        <v>3</v>
      </c>
      <c r="H7" s="33" t="s">
        <v>23</v>
      </c>
      <c r="I7" s="33" t="s">
        <v>24</v>
      </c>
      <c r="J7" s="33" t="s">
        <v>25</v>
      </c>
      <c r="K7" s="33" t="s">
        <v>26</v>
      </c>
      <c r="L7" s="33" t="s">
        <v>27</v>
      </c>
      <c r="M7" s="33" t="s">
        <v>28</v>
      </c>
      <c r="N7" s="33" t="s">
        <v>29</v>
      </c>
      <c r="O7" s="33" t="s">
        <v>30</v>
      </c>
      <c r="P7" s="33" t="s">
        <v>31</v>
      </c>
      <c r="Q7" s="25" t="s">
        <v>32</v>
      </c>
    </row>
    <row r="8" spans="1:56" x14ac:dyDescent="0.25">
      <c r="A8" s="34" t="s">
        <v>33</v>
      </c>
      <c r="B8" s="35" t="s">
        <v>8</v>
      </c>
      <c r="C8" s="36" t="s">
        <v>9</v>
      </c>
      <c r="D8" s="37"/>
      <c r="E8" s="38"/>
      <c r="F8" s="39"/>
      <c r="G8" s="39"/>
      <c r="H8" s="39"/>
      <c r="I8" s="39">
        <f>SUM(I9:I53)</f>
        <v>0</v>
      </c>
      <c r="J8" s="24"/>
      <c r="K8" s="24">
        <f>SUM(K9:K53)</f>
        <v>150.28940999999998</v>
      </c>
      <c r="L8" s="24"/>
      <c r="M8" s="24">
        <f>SUM(M9:M53)</f>
        <v>0</v>
      </c>
      <c r="N8" s="24"/>
      <c r="O8" s="24"/>
      <c r="P8" s="34"/>
      <c r="Q8" s="24">
        <f>SUM(Q9:Q53)</f>
        <v>114.77000000000002</v>
      </c>
      <c r="AA8" t="s">
        <v>34</v>
      </c>
    </row>
    <row r="9" spans="1:56" outlineLevel="1" x14ac:dyDescent="0.25">
      <c r="A9" s="21">
        <v>1</v>
      </c>
      <c r="B9" s="26" t="s">
        <v>35</v>
      </c>
      <c r="C9" s="47" t="s">
        <v>36</v>
      </c>
      <c r="D9" s="27" t="s">
        <v>37</v>
      </c>
      <c r="E9" s="30">
        <v>1</v>
      </c>
      <c r="F9" s="31"/>
      <c r="G9" s="31"/>
      <c r="H9" s="31">
        <v>21</v>
      </c>
      <c r="I9" s="31">
        <f t="shared" ref="I9:I40" si="0">G9*(1+H9/100)</f>
        <v>0</v>
      </c>
      <c r="J9" s="28">
        <v>0</v>
      </c>
      <c r="K9" s="28">
        <f t="shared" ref="K9:K40" si="1">ROUND(E9*J9,5)</f>
        <v>0</v>
      </c>
      <c r="L9" s="28">
        <v>0</v>
      </c>
      <c r="M9" s="28">
        <f t="shared" ref="M9:M40" si="2">ROUND(E9*L9,5)</f>
        <v>0</v>
      </c>
      <c r="N9" s="28"/>
      <c r="O9" s="28"/>
      <c r="P9" s="29">
        <v>2.65</v>
      </c>
      <c r="Q9" s="28">
        <f t="shared" ref="Q9:Q40" si="3">ROUND(E9*P9,2)</f>
        <v>2.65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38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outlineLevel="1" x14ac:dyDescent="0.25">
      <c r="A10" s="21">
        <v>2</v>
      </c>
      <c r="B10" s="26" t="s">
        <v>39</v>
      </c>
      <c r="C10" s="47" t="s">
        <v>40</v>
      </c>
      <c r="D10" s="27" t="s">
        <v>41</v>
      </c>
      <c r="E10" s="30">
        <v>15</v>
      </c>
      <c r="F10" s="31"/>
      <c r="G10" s="31"/>
      <c r="H10" s="31">
        <v>21</v>
      </c>
      <c r="I10" s="31">
        <f t="shared" si="0"/>
        <v>0</v>
      </c>
      <c r="J10" s="28">
        <v>0</v>
      </c>
      <c r="K10" s="28">
        <f t="shared" si="1"/>
        <v>0</v>
      </c>
      <c r="L10" s="28">
        <v>0</v>
      </c>
      <c r="M10" s="28">
        <f t="shared" si="2"/>
        <v>0</v>
      </c>
      <c r="N10" s="28"/>
      <c r="O10" s="28"/>
      <c r="P10" s="29">
        <v>0.1265</v>
      </c>
      <c r="Q10" s="28">
        <f t="shared" si="3"/>
        <v>1.9</v>
      </c>
      <c r="R10" s="20"/>
      <c r="S10" s="20"/>
      <c r="T10" s="20"/>
      <c r="U10" s="20"/>
      <c r="V10" s="20"/>
      <c r="W10" s="20"/>
      <c r="X10" s="20"/>
      <c r="Y10" s="20"/>
      <c r="Z10" s="20"/>
      <c r="AA10" s="20" t="s">
        <v>38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outlineLevel="1" x14ac:dyDescent="0.25">
      <c r="A11" s="21">
        <v>3</v>
      </c>
      <c r="B11" s="26" t="s">
        <v>42</v>
      </c>
      <c r="C11" s="47" t="s">
        <v>43</v>
      </c>
      <c r="D11" s="27" t="s">
        <v>41</v>
      </c>
      <c r="E11" s="30">
        <v>89</v>
      </c>
      <c r="F11" s="31"/>
      <c r="G11" s="31"/>
      <c r="H11" s="31">
        <v>21</v>
      </c>
      <c r="I11" s="31">
        <f t="shared" si="0"/>
        <v>0</v>
      </c>
      <c r="J11" s="28">
        <v>0</v>
      </c>
      <c r="K11" s="28">
        <f t="shared" si="1"/>
        <v>0</v>
      </c>
      <c r="L11" s="28">
        <v>0</v>
      </c>
      <c r="M11" s="28">
        <f t="shared" si="2"/>
        <v>0</v>
      </c>
      <c r="N11" s="28"/>
      <c r="O11" s="28"/>
      <c r="P11" s="29">
        <v>0.10532999999999999</v>
      </c>
      <c r="Q11" s="28">
        <f t="shared" si="3"/>
        <v>9.3699999999999992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38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5">
      <c r="A12" s="21">
        <v>4</v>
      </c>
      <c r="B12" s="26" t="s">
        <v>44</v>
      </c>
      <c r="C12" s="47" t="s">
        <v>45</v>
      </c>
      <c r="D12" s="27" t="s">
        <v>37</v>
      </c>
      <c r="E12" s="30">
        <v>84</v>
      </c>
      <c r="F12" s="31"/>
      <c r="G12" s="31"/>
      <c r="H12" s="31">
        <v>21</v>
      </c>
      <c r="I12" s="31">
        <f t="shared" si="0"/>
        <v>0</v>
      </c>
      <c r="J12" s="28">
        <v>0</v>
      </c>
      <c r="K12" s="28">
        <f t="shared" si="1"/>
        <v>0</v>
      </c>
      <c r="L12" s="28">
        <v>0</v>
      </c>
      <c r="M12" s="28">
        <f t="shared" si="2"/>
        <v>0</v>
      </c>
      <c r="N12" s="28"/>
      <c r="O12" s="28"/>
      <c r="P12" s="29">
        <v>8.2170000000000007E-2</v>
      </c>
      <c r="Q12" s="28">
        <f t="shared" si="3"/>
        <v>6.9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38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5">
      <c r="A13" s="21">
        <v>5</v>
      </c>
      <c r="B13" s="26" t="s">
        <v>46</v>
      </c>
      <c r="C13" s="47" t="s">
        <v>47</v>
      </c>
      <c r="D13" s="27" t="s">
        <v>37</v>
      </c>
      <c r="E13" s="30">
        <v>8</v>
      </c>
      <c r="F13" s="31"/>
      <c r="G13" s="31"/>
      <c r="H13" s="31">
        <v>21</v>
      </c>
      <c r="I13" s="31">
        <f t="shared" si="0"/>
        <v>0</v>
      </c>
      <c r="J13" s="28">
        <v>0</v>
      </c>
      <c r="K13" s="28">
        <f t="shared" si="1"/>
        <v>0</v>
      </c>
      <c r="L13" s="28">
        <v>0</v>
      </c>
      <c r="M13" s="28">
        <f t="shared" si="2"/>
        <v>0</v>
      </c>
      <c r="N13" s="28"/>
      <c r="O13" s="28"/>
      <c r="P13" s="29">
        <v>0.18967000000000001</v>
      </c>
      <c r="Q13" s="28">
        <f t="shared" si="3"/>
        <v>1.52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outlineLevel="1" x14ac:dyDescent="0.25">
      <c r="A14" s="21">
        <v>6</v>
      </c>
      <c r="B14" s="26" t="s">
        <v>48</v>
      </c>
      <c r="C14" s="47" t="s">
        <v>49</v>
      </c>
      <c r="D14" s="27" t="s">
        <v>41</v>
      </c>
      <c r="E14" s="30">
        <v>20</v>
      </c>
      <c r="F14" s="31"/>
      <c r="G14" s="31"/>
      <c r="H14" s="31">
        <v>21</v>
      </c>
      <c r="I14" s="31">
        <f t="shared" si="0"/>
        <v>0</v>
      </c>
      <c r="J14" s="28">
        <v>0</v>
      </c>
      <c r="K14" s="28">
        <f t="shared" si="1"/>
        <v>0</v>
      </c>
      <c r="L14" s="28">
        <v>0</v>
      </c>
      <c r="M14" s="28">
        <f t="shared" si="2"/>
        <v>0</v>
      </c>
      <c r="N14" s="28"/>
      <c r="O14" s="28"/>
      <c r="P14" s="29">
        <v>0.18554000000000001</v>
      </c>
      <c r="Q14" s="28">
        <f t="shared" si="3"/>
        <v>3.71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38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5">
      <c r="A15" s="21">
        <v>7</v>
      </c>
      <c r="B15" s="26" t="s">
        <v>50</v>
      </c>
      <c r="C15" s="47" t="s">
        <v>51</v>
      </c>
      <c r="D15" s="27" t="s">
        <v>41</v>
      </c>
      <c r="E15" s="30">
        <v>20</v>
      </c>
      <c r="F15" s="31"/>
      <c r="G15" s="31"/>
      <c r="H15" s="31">
        <v>21</v>
      </c>
      <c r="I15" s="31">
        <f t="shared" si="0"/>
        <v>0</v>
      </c>
      <c r="J15" s="28">
        <v>1.9400000000000001E-3</v>
      </c>
      <c r="K15" s="28">
        <f t="shared" si="1"/>
        <v>3.8800000000000001E-2</v>
      </c>
      <c r="L15" s="28">
        <v>0</v>
      </c>
      <c r="M15" s="28">
        <f t="shared" si="2"/>
        <v>0</v>
      </c>
      <c r="N15" s="28"/>
      <c r="O15" s="28"/>
      <c r="P15" s="29">
        <v>0</v>
      </c>
      <c r="Q15" s="28">
        <f t="shared" si="3"/>
        <v>0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5">
      <c r="A16" s="21">
        <v>8</v>
      </c>
      <c r="B16" s="26" t="s">
        <v>53</v>
      </c>
      <c r="C16" s="47" t="s">
        <v>54</v>
      </c>
      <c r="D16" s="27" t="s">
        <v>41</v>
      </c>
      <c r="E16" s="30">
        <v>68</v>
      </c>
      <c r="F16" s="31"/>
      <c r="G16" s="31"/>
      <c r="H16" s="31">
        <v>21</v>
      </c>
      <c r="I16" s="31">
        <f t="shared" si="0"/>
        <v>0</v>
      </c>
      <c r="J16" s="28">
        <v>0</v>
      </c>
      <c r="K16" s="28">
        <f t="shared" si="1"/>
        <v>0</v>
      </c>
      <c r="L16" s="28">
        <v>0</v>
      </c>
      <c r="M16" s="28">
        <f t="shared" si="2"/>
        <v>0</v>
      </c>
      <c r="N16" s="28"/>
      <c r="O16" s="28"/>
      <c r="P16" s="29">
        <v>0.13915</v>
      </c>
      <c r="Q16" s="28">
        <f t="shared" si="3"/>
        <v>9.4600000000000009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38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5">
      <c r="A17" s="21">
        <v>9</v>
      </c>
      <c r="B17" s="26" t="s">
        <v>55</v>
      </c>
      <c r="C17" s="47" t="s">
        <v>56</v>
      </c>
      <c r="D17" s="27" t="s">
        <v>41</v>
      </c>
      <c r="E17" s="30">
        <v>68</v>
      </c>
      <c r="F17" s="31"/>
      <c r="G17" s="31"/>
      <c r="H17" s="31">
        <v>21</v>
      </c>
      <c r="I17" s="31">
        <f t="shared" si="0"/>
        <v>0</v>
      </c>
      <c r="J17" s="28">
        <v>1.56E-3</v>
      </c>
      <c r="K17" s="28">
        <f t="shared" si="1"/>
        <v>0.10607999999999999</v>
      </c>
      <c r="L17" s="28">
        <v>0</v>
      </c>
      <c r="M17" s="28">
        <f t="shared" si="2"/>
        <v>0</v>
      </c>
      <c r="N17" s="28"/>
      <c r="O17" s="28"/>
      <c r="P17" s="29">
        <v>0</v>
      </c>
      <c r="Q17" s="28">
        <f t="shared" si="3"/>
        <v>0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52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5">
      <c r="A18" s="21">
        <v>10</v>
      </c>
      <c r="B18" s="26" t="s">
        <v>57</v>
      </c>
      <c r="C18" s="47" t="s">
        <v>58</v>
      </c>
      <c r="D18" s="27" t="s">
        <v>41</v>
      </c>
      <c r="E18" s="30">
        <v>12</v>
      </c>
      <c r="F18" s="31"/>
      <c r="G18" s="31"/>
      <c r="H18" s="31">
        <v>21</v>
      </c>
      <c r="I18" s="31">
        <f t="shared" si="0"/>
        <v>0</v>
      </c>
      <c r="J18" s="28">
        <v>0</v>
      </c>
      <c r="K18" s="28">
        <f t="shared" si="1"/>
        <v>0</v>
      </c>
      <c r="L18" s="28">
        <v>0</v>
      </c>
      <c r="M18" s="28">
        <f t="shared" si="2"/>
        <v>0</v>
      </c>
      <c r="N18" s="28"/>
      <c r="O18" s="28"/>
      <c r="P18" s="29">
        <v>9.955E-2</v>
      </c>
      <c r="Q18" s="28">
        <f t="shared" si="3"/>
        <v>1.19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38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5">
      <c r="A19" s="21">
        <v>11</v>
      </c>
      <c r="B19" s="26" t="s">
        <v>59</v>
      </c>
      <c r="C19" s="47" t="s">
        <v>60</v>
      </c>
      <c r="D19" s="27" t="s">
        <v>41</v>
      </c>
      <c r="E19" s="30">
        <v>12</v>
      </c>
      <c r="F19" s="31"/>
      <c r="G19" s="31"/>
      <c r="H19" s="31">
        <v>21</v>
      </c>
      <c r="I19" s="31">
        <f t="shared" si="0"/>
        <v>0</v>
      </c>
      <c r="J19" s="28">
        <v>3.6000000000000002E-4</v>
      </c>
      <c r="K19" s="28">
        <f t="shared" si="1"/>
        <v>4.3200000000000001E-3</v>
      </c>
      <c r="L19" s="28">
        <v>0</v>
      </c>
      <c r="M19" s="28">
        <f t="shared" si="2"/>
        <v>0</v>
      </c>
      <c r="N19" s="28"/>
      <c r="O19" s="28"/>
      <c r="P19" s="29">
        <v>0</v>
      </c>
      <c r="Q19" s="28">
        <f t="shared" si="3"/>
        <v>0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52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5">
      <c r="A20" s="21">
        <v>12</v>
      </c>
      <c r="B20" s="26" t="s">
        <v>61</v>
      </c>
      <c r="C20" s="47" t="s">
        <v>62</v>
      </c>
      <c r="D20" s="27" t="s">
        <v>41</v>
      </c>
      <c r="E20" s="30">
        <v>15</v>
      </c>
      <c r="F20" s="31"/>
      <c r="G20" s="31"/>
      <c r="H20" s="31">
        <v>21</v>
      </c>
      <c r="I20" s="31">
        <f t="shared" si="0"/>
        <v>0</v>
      </c>
      <c r="J20" s="28">
        <v>0</v>
      </c>
      <c r="K20" s="28">
        <f t="shared" si="1"/>
        <v>0</v>
      </c>
      <c r="L20" s="28">
        <v>0</v>
      </c>
      <c r="M20" s="28">
        <f t="shared" si="2"/>
        <v>0</v>
      </c>
      <c r="N20" s="28"/>
      <c r="O20" s="28"/>
      <c r="P20" s="29">
        <v>0.11586</v>
      </c>
      <c r="Q20" s="28">
        <f t="shared" si="3"/>
        <v>1.74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38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5">
      <c r="A21" s="21">
        <v>13</v>
      </c>
      <c r="B21" s="26" t="s">
        <v>63</v>
      </c>
      <c r="C21" s="47" t="s">
        <v>64</v>
      </c>
      <c r="D21" s="27" t="s">
        <v>41</v>
      </c>
      <c r="E21" s="30">
        <v>15</v>
      </c>
      <c r="F21" s="31"/>
      <c r="G21" s="31"/>
      <c r="H21" s="31">
        <v>21</v>
      </c>
      <c r="I21" s="31">
        <f t="shared" si="0"/>
        <v>0</v>
      </c>
      <c r="J21" s="28">
        <v>6.0999999999999997E-4</v>
      </c>
      <c r="K21" s="28">
        <f t="shared" si="1"/>
        <v>9.1500000000000001E-3</v>
      </c>
      <c r="L21" s="28">
        <v>0</v>
      </c>
      <c r="M21" s="28">
        <f t="shared" si="2"/>
        <v>0</v>
      </c>
      <c r="N21" s="28"/>
      <c r="O21" s="28"/>
      <c r="P21" s="29">
        <v>0</v>
      </c>
      <c r="Q21" s="28">
        <f t="shared" si="3"/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52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5">
      <c r="A22" s="21">
        <v>14</v>
      </c>
      <c r="B22" s="26" t="s">
        <v>65</v>
      </c>
      <c r="C22" s="47" t="s">
        <v>66</v>
      </c>
      <c r="D22" s="27" t="s">
        <v>41</v>
      </c>
      <c r="E22" s="30">
        <v>12</v>
      </c>
      <c r="F22" s="31"/>
      <c r="G22" s="31"/>
      <c r="H22" s="31">
        <v>21</v>
      </c>
      <c r="I22" s="31">
        <f t="shared" si="0"/>
        <v>0</v>
      </c>
      <c r="J22" s="28">
        <v>0</v>
      </c>
      <c r="K22" s="28">
        <f t="shared" si="1"/>
        <v>0</v>
      </c>
      <c r="L22" s="28">
        <v>0</v>
      </c>
      <c r="M22" s="28">
        <f t="shared" si="2"/>
        <v>0</v>
      </c>
      <c r="N22" s="28"/>
      <c r="O22" s="28"/>
      <c r="P22" s="29">
        <v>0.13915</v>
      </c>
      <c r="Q22" s="28">
        <f t="shared" si="3"/>
        <v>1.67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38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5">
      <c r="A23" s="21">
        <v>15</v>
      </c>
      <c r="B23" s="26" t="s">
        <v>67</v>
      </c>
      <c r="C23" s="47" t="s">
        <v>68</v>
      </c>
      <c r="D23" s="27" t="s">
        <v>41</v>
      </c>
      <c r="E23" s="30">
        <v>12</v>
      </c>
      <c r="F23" s="31"/>
      <c r="G23" s="31"/>
      <c r="H23" s="31">
        <v>21</v>
      </c>
      <c r="I23" s="31">
        <f t="shared" si="0"/>
        <v>0</v>
      </c>
      <c r="J23" s="28">
        <v>8.8999999999999995E-4</v>
      </c>
      <c r="K23" s="28">
        <f t="shared" si="1"/>
        <v>1.068E-2</v>
      </c>
      <c r="L23" s="28">
        <v>0</v>
      </c>
      <c r="M23" s="28">
        <f t="shared" si="2"/>
        <v>0</v>
      </c>
      <c r="N23" s="28"/>
      <c r="O23" s="28"/>
      <c r="P23" s="29">
        <v>0</v>
      </c>
      <c r="Q23" s="28">
        <f t="shared" si="3"/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52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outlineLevel="1" x14ac:dyDescent="0.25">
      <c r="A24" s="21">
        <v>16</v>
      </c>
      <c r="B24" s="26" t="s">
        <v>69</v>
      </c>
      <c r="C24" s="47" t="s">
        <v>70</v>
      </c>
      <c r="D24" s="27" t="s">
        <v>41</v>
      </c>
      <c r="E24" s="30">
        <v>20</v>
      </c>
      <c r="F24" s="31"/>
      <c r="G24" s="31"/>
      <c r="H24" s="31">
        <v>21</v>
      </c>
      <c r="I24" s="31">
        <f t="shared" si="0"/>
        <v>0</v>
      </c>
      <c r="J24" s="28">
        <v>0</v>
      </c>
      <c r="K24" s="28">
        <f t="shared" si="1"/>
        <v>0</v>
      </c>
      <c r="L24" s="28">
        <v>0</v>
      </c>
      <c r="M24" s="28">
        <f t="shared" si="2"/>
        <v>0</v>
      </c>
      <c r="N24" s="28"/>
      <c r="O24" s="28"/>
      <c r="P24" s="29">
        <v>0.10431</v>
      </c>
      <c r="Q24" s="28">
        <f t="shared" si="3"/>
        <v>2.09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38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outlineLevel="1" x14ac:dyDescent="0.25">
      <c r="A25" s="21">
        <v>17</v>
      </c>
      <c r="B25" s="26" t="s">
        <v>71</v>
      </c>
      <c r="C25" s="47" t="s">
        <v>72</v>
      </c>
      <c r="D25" s="27" t="s">
        <v>41</v>
      </c>
      <c r="E25" s="30">
        <v>20</v>
      </c>
      <c r="F25" s="31"/>
      <c r="G25" s="31"/>
      <c r="H25" s="31">
        <v>21</v>
      </c>
      <c r="I25" s="31">
        <f t="shared" si="0"/>
        <v>0</v>
      </c>
      <c r="J25" s="28">
        <v>7.6000000000000004E-4</v>
      </c>
      <c r="K25" s="28">
        <f t="shared" si="1"/>
        <v>1.52E-2</v>
      </c>
      <c r="L25" s="28">
        <v>0</v>
      </c>
      <c r="M25" s="28">
        <f t="shared" si="2"/>
        <v>0</v>
      </c>
      <c r="N25" s="28"/>
      <c r="O25" s="28"/>
      <c r="P25" s="29">
        <v>0</v>
      </c>
      <c r="Q25" s="28">
        <f t="shared" si="3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52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outlineLevel="1" x14ac:dyDescent="0.25">
      <c r="A26" s="21">
        <v>18</v>
      </c>
      <c r="B26" s="26" t="s">
        <v>73</v>
      </c>
      <c r="C26" s="47" t="s">
        <v>74</v>
      </c>
      <c r="D26" s="27" t="s">
        <v>41</v>
      </c>
      <c r="E26" s="30">
        <v>153</v>
      </c>
      <c r="F26" s="31"/>
      <c r="G26" s="31"/>
      <c r="H26" s="31">
        <v>21</v>
      </c>
      <c r="I26" s="31">
        <f t="shared" si="0"/>
        <v>0</v>
      </c>
      <c r="J26" s="28">
        <v>0</v>
      </c>
      <c r="K26" s="28">
        <f t="shared" si="1"/>
        <v>0</v>
      </c>
      <c r="L26" s="28">
        <v>0</v>
      </c>
      <c r="M26" s="28">
        <f t="shared" si="2"/>
        <v>0</v>
      </c>
      <c r="N26" s="28"/>
      <c r="O26" s="28"/>
      <c r="P26" s="29">
        <v>9.1219999999999996E-2</v>
      </c>
      <c r="Q26" s="28">
        <f t="shared" si="3"/>
        <v>13.96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38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outlineLevel="1" x14ac:dyDescent="0.25">
      <c r="A27" s="21">
        <v>19</v>
      </c>
      <c r="B27" s="26" t="s">
        <v>75</v>
      </c>
      <c r="C27" s="47" t="s">
        <v>76</v>
      </c>
      <c r="D27" s="27" t="s">
        <v>41</v>
      </c>
      <c r="E27" s="30">
        <v>153</v>
      </c>
      <c r="F27" s="31"/>
      <c r="G27" s="31"/>
      <c r="H27" s="31">
        <v>21</v>
      </c>
      <c r="I27" s="31">
        <f t="shared" si="0"/>
        <v>0</v>
      </c>
      <c r="J27" s="28">
        <v>1.1E-4</v>
      </c>
      <c r="K27" s="28">
        <f t="shared" si="1"/>
        <v>1.6830000000000001E-2</v>
      </c>
      <c r="L27" s="28">
        <v>0</v>
      </c>
      <c r="M27" s="28">
        <f t="shared" si="2"/>
        <v>0</v>
      </c>
      <c r="N27" s="28"/>
      <c r="O27" s="28"/>
      <c r="P27" s="29">
        <v>0</v>
      </c>
      <c r="Q27" s="28">
        <f t="shared" si="3"/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52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outlineLevel="1" x14ac:dyDescent="0.25">
      <c r="A28" s="21">
        <v>20</v>
      </c>
      <c r="B28" s="26" t="s">
        <v>77</v>
      </c>
      <c r="C28" s="47" t="s">
        <v>78</v>
      </c>
      <c r="D28" s="27" t="s">
        <v>41</v>
      </c>
      <c r="E28" s="30">
        <v>205</v>
      </c>
      <c r="F28" s="31"/>
      <c r="G28" s="31"/>
      <c r="H28" s="31">
        <v>21</v>
      </c>
      <c r="I28" s="31">
        <f t="shared" si="0"/>
        <v>0</v>
      </c>
      <c r="J28" s="28">
        <v>0</v>
      </c>
      <c r="K28" s="28">
        <f t="shared" si="1"/>
        <v>0</v>
      </c>
      <c r="L28" s="28">
        <v>0</v>
      </c>
      <c r="M28" s="28">
        <f t="shared" si="2"/>
        <v>0</v>
      </c>
      <c r="N28" s="28"/>
      <c r="O28" s="28"/>
      <c r="P28" s="29">
        <v>9.1219999999999996E-2</v>
      </c>
      <c r="Q28" s="28">
        <f t="shared" si="3"/>
        <v>18.7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38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5">
      <c r="A29" s="21">
        <v>21</v>
      </c>
      <c r="B29" s="26" t="s">
        <v>79</v>
      </c>
      <c r="C29" s="47" t="s">
        <v>80</v>
      </c>
      <c r="D29" s="27" t="s">
        <v>41</v>
      </c>
      <c r="E29" s="30">
        <v>205</v>
      </c>
      <c r="F29" s="31"/>
      <c r="G29" s="31"/>
      <c r="H29" s="31">
        <v>21</v>
      </c>
      <c r="I29" s="31">
        <f t="shared" si="0"/>
        <v>0</v>
      </c>
      <c r="J29" s="28">
        <v>1.7000000000000001E-4</v>
      </c>
      <c r="K29" s="28">
        <f t="shared" si="1"/>
        <v>3.4849999999999999E-2</v>
      </c>
      <c r="L29" s="28">
        <v>0</v>
      </c>
      <c r="M29" s="28">
        <f t="shared" si="2"/>
        <v>0</v>
      </c>
      <c r="N29" s="28"/>
      <c r="O29" s="28"/>
      <c r="P29" s="29">
        <v>0</v>
      </c>
      <c r="Q29" s="28">
        <f t="shared" si="3"/>
        <v>0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52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outlineLevel="1" x14ac:dyDescent="0.25">
      <c r="A30" s="21">
        <v>22</v>
      </c>
      <c r="B30" s="26" t="s">
        <v>81</v>
      </c>
      <c r="C30" s="47" t="s">
        <v>82</v>
      </c>
      <c r="D30" s="27" t="s">
        <v>41</v>
      </c>
      <c r="E30" s="30">
        <v>46</v>
      </c>
      <c r="F30" s="31"/>
      <c r="G30" s="31"/>
      <c r="H30" s="31">
        <v>21</v>
      </c>
      <c r="I30" s="31">
        <f t="shared" si="0"/>
        <v>0</v>
      </c>
      <c r="J30" s="28">
        <v>0</v>
      </c>
      <c r="K30" s="28">
        <f t="shared" si="1"/>
        <v>0</v>
      </c>
      <c r="L30" s="28">
        <v>0</v>
      </c>
      <c r="M30" s="28">
        <f t="shared" si="2"/>
        <v>0</v>
      </c>
      <c r="N30" s="28"/>
      <c r="O30" s="28"/>
      <c r="P30" s="29">
        <v>9.1219999999999996E-2</v>
      </c>
      <c r="Q30" s="28">
        <f t="shared" si="3"/>
        <v>4.2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38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outlineLevel="1" x14ac:dyDescent="0.25">
      <c r="A31" s="21">
        <v>23</v>
      </c>
      <c r="B31" s="26" t="s">
        <v>83</v>
      </c>
      <c r="C31" s="47" t="s">
        <v>84</v>
      </c>
      <c r="D31" s="27" t="s">
        <v>41</v>
      </c>
      <c r="E31" s="30">
        <v>46</v>
      </c>
      <c r="F31" s="31"/>
      <c r="G31" s="31"/>
      <c r="H31" s="31">
        <v>21</v>
      </c>
      <c r="I31" s="31">
        <f t="shared" si="0"/>
        <v>0</v>
      </c>
      <c r="J31" s="28">
        <v>2.5999999999999998E-4</v>
      </c>
      <c r="K31" s="28">
        <f t="shared" si="1"/>
        <v>1.196E-2</v>
      </c>
      <c r="L31" s="28">
        <v>0</v>
      </c>
      <c r="M31" s="28">
        <f t="shared" si="2"/>
        <v>0</v>
      </c>
      <c r="N31" s="28"/>
      <c r="O31" s="28"/>
      <c r="P31" s="29">
        <v>0</v>
      </c>
      <c r="Q31" s="28">
        <f t="shared" si="3"/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52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outlineLevel="1" x14ac:dyDescent="0.25">
      <c r="A32" s="21">
        <v>24</v>
      </c>
      <c r="B32" s="26" t="s">
        <v>85</v>
      </c>
      <c r="C32" s="47" t="s">
        <v>86</v>
      </c>
      <c r="D32" s="27" t="s">
        <v>37</v>
      </c>
      <c r="E32" s="30">
        <v>2</v>
      </c>
      <c r="F32" s="31"/>
      <c r="G32" s="31"/>
      <c r="H32" s="31">
        <v>21</v>
      </c>
      <c r="I32" s="31">
        <f t="shared" si="0"/>
        <v>0</v>
      </c>
      <c r="J32" s="28">
        <v>0</v>
      </c>
      <c r="K32" s="28">
        <f t="shared" si="1"/>
        <v>0</v>
      </c>
      <c r="L32" s="28">
        <v>0</v>
      </c>
      <c r="M32" s="28">
        <f t="shared" si="2"/>
        <v>0</v>
      </c>
      <c r="N32" s="28"/>
      <c r="O32" s="28"/>
      <c r="P32" s="29">
        <v>2</v>
      </c>
      <c r="Q32" s="28">
        <f t="shared" si="3"/>
        <v>4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38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ht="20.399999999999999" outlineLevel="1" x14ac:dyDescent="0.25">
      <c r="A33" s="21">
        <v>25</v>
      </c>
      <c r="B33" s="26" t="s">
        <v>87</v>
      </c>
      <c r="C33" s="47" t="s">
        <v>88</v>
      </c>
      <c r="D33" s="27" t="s">
        <v>37</v>
      </c>
      <c r="E33" s="30">
        <v>1</v>
      </c>
      <c r="F33" s="31"/>
      <c r="G33" s="31"/>
      <c r="H33" s="31">
        <v>21</v>
      </c>
      <c r="I33" s="31">
        <f t="shared" si="0"/>
        <v>0</v>
      </c>
      <c r="J33" s="28">
        <v>1.78E-2</v>
      </c>
      <c r="K33" s="28">
        <f t="shared" si="1"/>
        <v>1.78E-2</v>
      </c>
      <c r="L33" s="28">
        <v>0</v>
      </c>
      <c r="M33" s="28">
        <f t="shared" si="2"/>
        <v>0</v>
      </c>
      <c r="N33" s="28"/>
      <c r="O33" s="28"/>
      <c r="P33" s="29">
        <v>0</v>
      </c>
      <c r="Q33" s="28">
        <f t="shared" si="3"/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52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t="20.399999999999999" outlineLevel="1" x14ac:dyDescent="0.25">
      <c r="A34" s="21">
        <v>26</v>
      </c>
      <c r="B34" s="26" t="s">
        <v>89</v>
      </c>
      <c r="C34" s="47" t="s">
        <v>90</v>
      </c>
      <c r="D34" s="27" t="s">
        <v>37</v>
      </c>
      <c r="E34" s="30">
        <v>1</v>
      </c>
      <c r="F34" s="31"/>
      <c r="G34" s="31"/>
      <c r="H34" s="31">
        <v>21</v>
      </c>
      <c r="I34" s="31">
        <f t="shared" si="0"/>
        <v>0</v>
      </c>
      <c r="J34" s="28">
        <v>1.78E-2</v>
      </c>
      <c r="K34" s="28">
        <f t="shared" si="1"/>
        <v>1.78E-2</v>
      </c>
      <c r="L34" s="28">
        <v>0</v>
      </c>
      <c r="M34" s="28">
        <f t="shared" si="2"/>
        <v>0</v>
      </c>
      <c r="N34" s="28"/>
      <c r="O34" s="28"/>
      <c r="P34" s="29">
        <v>0</v>
      </c>
      <c r="Q34" s="28">
        <f t="shared" si="3"/>
        <v>0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52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outlineLevel="1" x14ac:dyDescent="0.25">
      <c r="A35" s="21">
        <v>27</v>
      </c>
      <c r="B35" s="26" t="s">
        <v>91</v>
      </c>
      <c r="C35" s="47" t="s">
        <v>92</v>
      </c>
      <c r="D35" s="27" t="s">
        <v>37</v>
      </c>
      <c r="E35" s="30">
        <v>2</v>
      </c>
      <c r="F35" s="31"/>
      <c r="G35" s="31"/>
      <c r="H35" s="31">
        <v>21</v>
      </c>
      <c r="I35" s="31">
        <f t="shared" si="0"/>
        <v>0</v>
      </c>
      <c r="J35" s="28">
        <v>0</v>
      </c>
      <c r="K35" s="28">
        <f t="shared" si="1"/>
        <v>0</v>
      </c>
      <c r="L35" s="28">
        <v>0</v>
      </c>
      <c r="M35" s="28">
        <f t="shared" si="2"/>
        <v>0</v>
      </c>
      <c r="N35" s="28"/>
      <c r="O35" s="28"/>
      <c r="P35" s="29">
        <v>1.6</v>
      </c>
      <c r="Q35" s="28">
        <f t="shared" si="3"/>
        <v>3.2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38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outlineLevel="1" x14ac:dyDescent="0.25">
      <c r="A36" s="21">
        <v>28</v>
      </c>
      <c r="B36" s="26" t="s">
        <v>93</v>
      </c>
      <c r="C36" s="47" t="s">
        <v>94</v>
      </c>
      <c r="D36" s="27" t="s">
        <v>37</v>
      </c>
      <c r="E36" s="30">
        <v>1</v>
      </c>
      <c r="F36" s="31"/>
      <c r="G36" s="31"/>
      <c r="H36" s="31">
        <v>21</v>
      </c>
      <c r="I36" s="31">
        <f t="shared" si="0"/>
        <v>0</v>
      </c>
      <c r="J36" s="28">
        <v>2.5000000000000001E-4</v>
      </c>
      <c r="K36" s="28">
        <f t="shared" si="1"/>
        <v>2.5000000000000001E-4</v>
      </c>
      <c r="L36" s="28">
        <v>0</v>
      </c>
      <c r="M36" s="28">
        <f t="shared" si="2"/>
        <v>0</v>
      </c>
      <c r="N36" s="28"/>
      <c r="O36" s="28"/>
      <c r="P36" s="29">
        <v>0</v>
      </c>
      <c r="Q36" s="28">
        <f t="shared" si="3"/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52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outlineLevel="1" x14ac:dyDescent="0.25">
      <c r="A37" s="21">
        <v>29</v>
      </c>
      <c r="B37" s="26" t="s">
        <v>95</v>
      </c>
      <c r="C37" s="47" t="s">
        <v>96</v>
      </c>
      <c r="D37" s="27" t="s">
        <v>37</v>
      </c>
      <c r="E37" s="30">
        <v>1</v>
      </c>
      <c r="F37" s="31"/>
      <c r="G37" s="31"/>
      <c r="H37" s="31">
        <v>21</v>
      </c>
      <c r="I37" s="31">
        <f t="shared" si="0"/>
        <v>0</v>
      </c>
      <c r="J37" s="28">
        <v>2.5000000000000001E-4</v>
      </c>
      <c r="K37" s="28">
        <f t="shared" si="1"/>
        <v>2.5000000000000001E-4</v>
      </c>
      <c r="L37" s="28">
        <v>0</v>
      </c>
      <c r="M37" s="28">
        <f t="shared" si="2"/>
        <v>0</v>
      </c>
      <c r="N37" s="28"/>
      <c r="O37" s="28"/>
      <c r="P37" s="29">
        <v>0</v>
      </c>
      <c r="Q37" s="28">
        <f t="shared" si="3"/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52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outlineLevel="1" x14ac:dyDescent="0.25">
      <c r="A38" s="21">
        <v>30</v>
      </c>
      <c r="B38" s="26" t="s">
        <v>97</v>
      </c>
      <c r="C38" s="47" t="s">
        <v>98</v>
      </c>
      <c r="D38" s="27" t="s">
        <v>41</v>
      </c>
      <c r="E38" s="30">
        <v>5</v>
      </c>
      <c r="F38" s="31"/>
      <c r="G38" s="31"/>
      <c r="H38" s="31">
        <v>21</v>
      </c>
      <c r="I38" s="31">
        <f t="shared" si="0"/>
        <v>0</v>
      </c>
      <c r="J38" s="28">
        <v>0</v>
      </c>
      <c r="K38" s="28">
        <f t="shared" si="1"/>
        <v>0</v>
      </c>
      <c r="L38" s="28">
        <v>0</v>
      </c>
      <c r="M38" s="28">
        <f t="shared" si="2"/>
        <v>0</v>
      </c>
      <c r="N38" s="28"/>
      <c r="O38" s="28"/>
      <c r="P38" s="29">
        <v>0.17917</v>
      </c>
      <c r="Q38" s="28">
        <f t="shared" si="3"/>
        <v>0.9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38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outlineLevel="1" x14ac:dyDescent="0.25">
      <c r="A39" s="21">
        <v>31</v>
      </c>
      <c r="B39" s="26" t="s">
        <v>99</v>
      </c>
      <c r="C39" s="47" t="s">
        <v>100</v>
      </c>
      <c r="D39" s="27" t="s">
        <v>101</v>
      </c>
      <c r="E39" s="30">
        <v>2</v>
      </c>
      <c r="F39" s="31"/>
      <c r="G39" s="31"/>
      <c r="H39" s="31">
        <v>21</v>
      </c>
      <c r="I39" s="31">
        <f t="shared" si="0"/>
        <v>0</v>
      </c>
      <c r="J39" s="28">
        <v>1E-3</v>
      </c>
      <c r="K39" s="28">
        <f t="shared" si="1"/>
        <v>2E-3</v>
      </c>
      <c r="L39" s="28">
        <v>0</v>
      </c>
      <c r="M39" s="28">
        <f t="shared" si="2"/>
        <v>0</v>
      </c>
      <c r="N39" s="28"/>
      <c r="O39" s="28"/>
      <c r="P39" s="29">
        <v>0</v>
      </c>
      <c r="Q39" s="28">
        <f t="shared" si="3"/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0" t="s">
        <v>52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outlineLevel="1" x14ac:dyDescent="0.25">
      <c r="A40" s="21">
        <v>32</v>
      </c>
      <c r="B40" s="26" t="s">
        <v>102</v>
      </c>
      <c r="C40" s="47" t="s">
        <v>103</v>
      </c>
      <c r="D40" s="27" t="s">
        <v>37</v>
      </c>
      <c r="E40" s="30">
        <v>4</v>
      </c>
      <c r="F40" s="31"/>
      <c r="G40" s="31"/>
      <c r="H40" s="31">
        <v>21</v>
      </c>
      <c r="I40" s="31">
        <f t="shared" si="0"/>
        <v>0</v>
      </c>
      <c r="J40" s="28">
        <v>0</v>
      </c>
      <c r="K40" s="28">
        <f t="shared" si="1"/>
        <v>0</v>
      </c>
      <c r="L40" s="28">
        <v>0</v>
      </c>
      <c r="M40" s="28">
        <f t="shared" si="2"/>
        <v>0</v>
      </c>
      <c r="N40" s="28"/>
      <c r="O40" s="28"/>
      <c r="P40" s="29">
        <v>0.24399999999999999</v>
      </c>
      <c r="Q40" s="28">
        <f t="shared" si="3"/>
        <v>0.98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38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5">
      <c r="A41" s="21">
        <v>33</v>
      </c>
      <c r="B41" s="26" t="s">
        <v>104</v>
      </c>
      <c r="C41" s="47" t="s">
        <v>105</v>
      </c>
      <c r="D41" s="27" t="s">
        <v>37</v>
      </c>
      <c r="E41" s="30">
        <v>4</v>
      </c>
      <c r="F41" s="31"/>
      <c r="G41" s="31"/>
      <c r="H41" s="31">
        <v>21</v>
      </c>
      <c r="I41" s="31">
        <f t="shared" ref="I41:I72" si="4">G41*(1+H41/100)</f>
        <v>0</v>
      </c>
      <c r="J41" s="28">
        <v>1.1E-4</v>
      </c>
      <c r="K41" s="28">
        <f t="shared" ref="K41:K72" si="5">ROUND(E41*J41,5)</f>
        <v>4.4000000000000002E-4</v>
      </c>
      <c r="L41" s="28">
        <v>0</v>
      </c>
      <c r="M41" s="28">
        <f t="shared" ref="M41:M72" si="6">ROUND(E41*L41,5)</f>
        <v>0</v>
      </c>
      <c r="N41" s="28"/>
      <c r="O41" s="28"/>
      <c r="P41" s="29">
        <v>0</v>
      </c>
      <c r="Q41" s="28">
        <f t="shared" ref="Q41:Q72" si="7">ROUND(E41*P41,2)</f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52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outlineLevel="1" x14ac:dyDescent="0.25">
      <c r="A42" s="21">
        <v>34</v>
      </c>
      <c r="B42" s="26" t="s">
        <v>106</v>
      </c>
      <c r="C42" s="47" t="s">
        <v>107</v>
      </c>
      <c r="D42" s="27" t="s">
        <v>37</v>
      </c>
      <c r="E42" s="30">
        <v>3</v>
      </c>
      <c r="F42" s="31"/>
      <c r="G42" s="31"/>
      <c r="H42" s="31">
        <v>21</v>
      </c>
      <c r="I42" s="31">
        <f t="shared" si="4"/>
        <v>0</v>
      </c>
      <c r="J42" s="28">
        <v>0</v>
      </c>
      <c r="K42" s="28">
        <f t="shared" si="5"/>
        <v>0</v>
      </c>
      <c r="L42" s="28">
        <v>0</v>
      </c>
      <c r="M42" s="28">
        <f t="shared" si="6"/>
        <v>0</v>
      </c>
      <c r="N42" s="28"/>
      <c r="O42" s="28"/>
      <c r="P42" s="29">
        <v>0.05</v>
      </c>
      <c r="Q42" s="28">
        <f t="shared" si="7"/>
        <v>0.15</v>
      </c>
      <c r="R42" s="20"/>
      <c r="S42" s="20"/>
      <c r="T42" s="20"/>
      <c r="U42" s="20"/>
      <c r="V42" s="20"/>
      <c r="W42" s="20"/>
      <c r="X42" s="20"/>
      <c r="Y42" s="20"/>
      <c r="Z42" s="20"/>
      <c r="AA42" s="20" t="s">
        <v>38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outlineLevel="1" x14ac:dyDescent="0.25">
      <c r="A43" s="21">
        <v>35</v>
      </c>
      <c r="B43" s="26" t="s">
        <v>108</v>
      </c>
      <c r="C43" s="47" t="s">
        <v>109</v>
      </c>
      <c r="D43" s="27" t="s">
        <v>37</v>
      </c>
      <c r="E43" s="30">
        <v>16</v>
      </c>
      <c r="F43" s="31"/>
      <c r="G43" s="31"/>
      <c r="H43" s="31">
        <v>21</v>
      </c>
      <c r="I43" s="31">
        <f t="shared" si="4"/>
        <v>0</v>
      </c>
      <c r="J43" s="28">
        <v>0</v>
      </c>
      <c r="K43" s="28">
        <f t="shared" si="5"/>
        <v>0</v>
      </c>
      <c r="L43" s="28">
        <v>0</v>
      </c>
      <c r="M43" s="28">
        <f t="shared" si="6"/>
        <v>0</v>
      </c>
      <c r="N43" s="28"/>
      <c r="O43" s="28"/>
      <c r="P43" s="29">
        <v>8.2170000000000007E-2</v>
      </c>
      <c r="Q43" s="28">
        <f t="shared" si="7"/>
        <v>1.31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38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outlineLevel="1" x14ac:dyDescent="0.25">
      <c r="A44" s="21">
        <v>36</v>
      </c>
      <c r="B44" s="26" t="s">
        <v>110</v>
      </c>
      <c r="C44" s="47" t="s">
        <v>111</v>
      </c>
      <c r="D44" s="27" t="s">
        <v>37</v>
      </c>
      <c r="E44" s="30">
        <v>54</v>
      </c>
      <c r="F44" s="31"/>
      <c r="G44" s="31"/>
      <c r="H44" s="31">
        <v>21</v>
      </c>
      <c r="I44" s="31">
        <f t="shared" si="4"/>
        <v>0</v>
      </c>
      <c r="J44" s="28">
        <v>0</v>
      </c>
      <c r="K44" s="28">
        <f t="shared" si="5"/>
        <v>0</v>
      </c>
      <c r="L44" s="28">
        <v>0</v>
      </c>
      <c r="M44" s="28">
        <f t="shared" si="6"/>
        <v>0</v>
      </c>
      <c r="N44" s="28"/>
      <c r="O44" s="28"/>
      <c r="P44" s="29">
        <v>0.17917</v>
      </c>
      <c r="Q44" s="28">
        <f t="shared" si="7"/>
        <v>9.68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38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outlineLevel="1" x14ac:dyDescent="0.25">
      <c r="A45" s="21">
        <v>37</v>
      </c>
      <c r="B45" s="26" t="s">
        <v>112</v>
      </c>
      <c r="C45" s="47" t="s">
        <v>113</v>
      </c>
      <c r="D45" s="27" t="s">
        <v>37</v>
      </c>
      <c r="E45" s="30">
        <v>16</v>
      </c>
      <c r="F45" s="31"/>
      <c r="G45" s="31"/>
      <c r="H45" s="31">
        <v>21</v>
      </c>
      <c r="I45" s="31">
        <f t="shared" si="4"/>
        <v>0</v>
      </c>
      <c r="J45" s="28">
        <v>0</v>
      </c>
      <c r="K45" s="28">
        <f t="shared" si="5"/>
        <v>0</v>
      </c>
      <c r="L45" s="28">
        <v>0</v>
      </c>
      <c r="M45" s="28">
        <f t="shared" si="6"/>
        <v>0</v>
      </c>
      <c r="N45" s="28"/>
      <c r="O45" s="28"/>
      <c r="P45" s="29">
        <v>0.18967000000000001</v>
      </c>
      <c r="Q45" s="28">
        <f t="shared" si="7"/>
        <v>3.03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38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5">
      <c r="A46" s="21">
        <v>38</v>
      </c>
      <c r="B46" s="26" t="s">
        <v>114</v>
      </c>
      <c r="C46" s="47" t="s">
        <v>115</v>
      </c>
      <c r="D46" s="27" t="s">
        <v>37</v>
      </c>
      <c r="E46" s="30">
        <v>4</v>
      </c>
      <c r="F46" s="31"/>
      <c r="G46" s="31"/>
      <c r="H46" s="31">
        <v>21</v>
      </c>
      <c r="I46" s="31">
        <f t="shared" si="4"/>
        <v>0</v>
      </c>
      <c r="J46" s="28">
        <v>0</v>
      </c>
      <c r="K46" s="28">
        <f t="shared" si="5"/>
        <v>0</v>
      </c>
      <c r="L46" s="28">
        <v>0</v>
      </c>
      <c r="M46" s="28">
        <f t="shared" si="6"/>
        <v>0</v>
      </c>
      <c r="N46" s="28"/>
      <c r="O46" s="28"/>
      <c r="P46" s="29">
        <v>0.24232999999999999</v>
      </c>
      <c r="Q46" s="28">
        <f t="shared" si="7"/>
        <v>0.97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38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5">
      <c r="A47" s="21">
        <v>39</v>
      </c>
      <c r="B47" s="26" t="s">
        <v>116</v>
      </c>
      <c r="C47" s="47" t="s">
        <v>117</v>
      </c>
      <c r="D47" s="27" t="s">
        <v>37</v>
      </c>
      <c r="E47" s="30">
        <v>14</v>
      </c>
      <c r="F47" s="31"/>
      <c r="G47" s="31"/>
      <c r="H47" s="31">
        <v>21</v>
      </c>
      <c r="I47" s="31">
        <f t="shared" si="4"/>
        <v>0</v>
      </c>
      <c r="J47" s="28">
        <v>0</v>
      </c>
      <c r="K47" s="28">
        <f t="shared" si="5"/>
        <v>0</v>
      </c>
      <c r="L47" s="28">
        <v>0</v>
      </c>
      <c r="M47" s="28">
        <f t="shared" si="6"/>
        <v>0</v>
      </c>
      <c r="N47" s="28"/>
      <c r="O47" s="28"/>
      <c r="P47" s="29">
        <v>0.4955</v>
      </c>
      <c r="Q47" s="28">
        <f t="shared" si="7"/>
        <v>6.94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38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outlineLevel="1" x14ac:dyDescent="0.25">
      <c r="A48" s="21">
        <v>40</v>
      </c>
      <c r="B48" s="26" t="s">
        <v>118</v>
      </c>
      <c r="C48" s="47" t="s">
        <v>119</v>
      </c>
      <c r="D48" s="27" t="s">
        <v>37</v>
      </c>
      <c r="E48" s="30">
        <v>4</v>
      </c>
      <c r="F48" s="31"/>
      <c r="G48" s="31"/>
      <c r="H48" s="31">
        <v>21</v>
      </c>
      <c r="I48" s="31">
        <f t="shared" si="4"/>
        <v>0</v>
      </c>
      <c r="J48" s="28">
        <v>0</v>
      </c>
      <c r="K48" s="28">
        <f t="shared" si="5"/>
        <v>0</v>
      </c>
      <c r="L48" s="28">
        <v>0</v>
      </c>
      <c r="M48" s="28">
        <f t="shared" si="6"/>
        <v>0</v>
      </c>
      <c r="N48" s="28"/>
      <c r="O48" s="28"/>
      <c r="P48" s="29">
        <v>1.0331699999999999</v>
      </c>
      <c r="Q48" s="28">
        <f t="shared" si="7"/>
        <v>4.13</v>
      </c>
      <c r="R48" s="20"/>
      <c r="S48" s="20"/>
      <c r="T48" s="20"/>
      <c r="U48" s="20"/>
      <c r="V48" s="20"/>
      <c r="W48" s="20"/>
      <c r="X48" s="20"/>
      <c r="Y48" s="20"/>
      <c r="Z48" s="20"/>
      <c r="AA48" s="20" t="s">
        <v>38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outlineLevel="1" x14ac:dyDescent="0.25">
      <c r="A49" s="21">
        <v>41</v>
      </c>
      <c r="B49" s="26" t="s">
        <v>120</v>
      </c>
      <c r="C49" s="47" t="s">
        <v>121</v>
      </c>
      <c r="D49" s="27" t="s">
        <v>37</v>
      </c>
      <c r="E49" s="30">
        <v>1</v>
      </c>
      <c r="F49" s="31"/>
      <c r="G49" s="31"/>
      <c r="H49" s="31">
        <v>21</v>
      </c>
      <c r="I49" s="31">
        <f t="shared" si="4"/>
        <v>0</v>
      </c>
      <c r="J49" s="28">
        <v>0</v>
      </c>
      <c r="K49" s="28">
        <f t="shared" si="5"/>
        <v>0</v>
      </c>
      <c r="L49" s="28">
        <v>0</v>
      </c>
      <c r="M49" s="28">
        <f t="shared" si="6"/>
        <v>0</v>
      </c>
      <c r="N49" s="28"/>
      <c r="O49" s="28"/>
      <c r="P49" s="29">
        <v>0.42166999999999999</v>
      </c>
      <c r="Q49" s="28">
        <f t="shared" si="7"/>
        <v>0.42</v>
      </c>
      <c r="R49" s="20"/>
      <c r="S49" s="20"/>
      <c r="T49" s="20"/>
      <c r="U49" s="20"/>
      <c r="V49" s="20"/>
      <c r="W49" s="20"/>
      <c r="X49" s="20"/>
      <c r="Y49" s="20"/>
      <c r="Z49" s="20"/>
      <c r="AA49" s="20" t="s">
        <v>38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outlineLevel="1" x14ac:dyDescent="0.25">
      <c r="A50" s="21">
        <v>42</v>
      </c>
      <c r="B50" s="26" t="s">
        <v>122</v>
      </c>
      <c r="C50" s="47" t="s">
        <v>123</v>
      </c>
      <c r="D50" s="27" t="s">
        <v>101</v>
      </c>
      <c r="E50" s="30">
        <v>150</v>
      </c>
      <c r="F50" s="31"/>
      <c r="G50" s="31"/>
      <c r="H50" s="31">
        <v>21</v>
      </c>
      <c r="I50" s="31">
        <f t="shared" si="4"/>
        <v>0</v>
      </c>
      <c r="J50" s="28">
        <v>1</v>
      </c>
      <c r="K50" s="28">
        <f t="shared" si="5"/>
        <v>150</v>
      </c>
      <c r="L50" s="28">
        <v>0</v>
      </c>
      <c r="M50" s="28">
        <f t="shared" si="6"/>
        <v>0</v>
      </c>
      <c r="N50" s="28"/>
      <c r="O50" s="28"/>
      <c r="P50" s="29">
        <v>0</v>
      </c>
      <c r="Q50" s="28">
        <f t="shared" si="7"/>
        <v>0</v>
      </c>
      <c r="R50" s="20"/>
      <c r="S50" s="20"/>
      <c r="T50" s="20"/>
      <c r="U50" s="20"/>
      <c r="V50" s="20"/>
      <c r="W50" s="20"/>
      <c r="X50" s="20"/>
      <c r="Y50" s="20"/>
      <c r="Z50" s="20"/>
      <c r="AA50" s="20" t="s">
        <v>52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outlineLevel="1" x14ac:dyDescent="0.25">
      <c r="A51" s="21">
        <v>43</v>
      </c>
      <c r="B51" s="26" t="s">
        <v>124</v>
      </c>
      <c r="C51" s="47" t="s">
        <v>125</v>
      </c>
      <c r="D51" s="27" t="s">
        <v>101</v>
      </c>
      <c r="E51" s="30">
        <v>3</v>
      </c>
      <c r="F51" s="31"/>
      <c r="G51" s="31"/>
      <c r="H51" s="31">
        <v>21</v>
      </c>
      <c r="I51" s="31">
        <f t="shared" si="4"/>
        <v>0</v>
      </c>
      <c r="J51" s="28">
        <v>1E-3</v>
      </c>
      <c r="K51" s="28">
        <f t="shared" si="5"/>
        <v>3.0000000000000001E-3</v>
      </c>
      <c r="L51" s="28">
        <v>0</v>
      </c>
      <c r="M51" s="28">
        <f t="shared" si="6"/>
        <v>0</v>
      </c>
      <c r="N51" s="28"/>
      <c r="O51" s="28"/>
      <c r="P51" s="29">
        <v>0</v>
      </c>
      <c r="Q51" s="28">
        <f t="shared" si="7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 t="s">
        <v>52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outlineLevel="1" x14ac:dyDescent="0.25">
      <c r="A52" s="21">
        <v>44</v>
      </c>
      <c r="B52" s="26" t="s">
        <v>126</v>
      </c>
      <c r="C52" s="47" t="s">
        <v>127</v>
      </c>
      <c r="D52" s="27" t="s">
        <v>128</v>
      </c>
      <c r="E52" s="30">
        <v>1</v>
      </c>
      <c r="F52" s="31"/>
      <c r="G52" s="31"/>
      <c r="H52" s="31">
        <v>21</v>
      </c>
      <c r="I52" s="31">
        <f t="shared" si="4"/>
        <v>0</v>
      </c>
      <c r="J52" s="28">
        <v>0</v>
      </c>
      <c r="K52" s="28">
        <f t="shared" si="5"/>
        <v>0</v>
      </c>
      <c r="L52" s="28">
        <v>0</v>
      </c>
      <c r="M52" s="28">
        <f t="shared" si="6"/>
        <v>0</v>
      </c>
      <c r="N52" s="28"/>
      <c r="O52" s="28"/>
      <c r="P52" s="29">
        <v>0</v>
      </c>
      <c r="Q52" s="28">
        <f t="shared" si="7"/>
        <v>0</v>
      </c>
      <c r="R52" s="20"/>
      <c r="S52" s="20"/>
      <c r="T52" s="20"/>
      <c r="U52" s="20"/>
      <c r="V52" s="20"/>
      <c r="W52" s="20"/>
      <c r="X52" s="20"/>
      <c r="Y52" s="20"/>
      <c r="Z52" s="20"/>
      <c r="AA52" s="20" t="s">
        <v>38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outlineLevel="1" x14ac:dyDescent="0.25">
      <c r="A53" s="21">
        <v>45</v>
      </c>
      <c r="B53" s="26" t="s">
        <v>129</v>
      </c>
      <c r="C53" s="47" t="s">
        <v>130</v>
      </c>
      <c r="D53" s="27" t="s">
        <v>128</v>
      </c>
      <c r="E53" s="30">
        <v>1</v>
      </c>
      <c r="F53" s="31"/>
      <c r="G53" s="31"/>
      <c r="H53" s="31">
        <v>21</v>
      </c>
      <c r="I53" s="31">
        <f t="shared" si="4"/>
        <v>0</v>
      </c>
      <c r="J53" s="28">
        <v>0</v>
      </c>
      <c r="K53" s="28">
        <f t="shared" si="5"/>
        <v>0</v>
      </c>
      <c r="L53" s="28">
        <v>0</v>
      </c>
      <c r="M53" s="28">
        <f t="shared" si="6"/>
        <v>0</v>
      </c>
      <c r="N53" s="28"/>
      <c r="O53" s="28"/>
      <c r="P53" s="29">
        <v>0</v>
      </c>
      <c r="Q53" s="28">
        <f t="shared" si="7"/>
        <v>0</v>
      </c>
      <c r="R53" s="20"/>
      <c r="S53" s="20"/>
      <c r="T53" s="20"/>
      <c r="U53" s="20"/>
      <c r="V53" s="20"/>
      <c r="W53" s="20"/>
      <c r="X53" s="20"/>
      <c r="Y53" s="20"/>
      <c r="Z53" s="20"/>
      <c r="AA53" s="20" t="s">
        <v>38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t="20.399999999999999" outlineLevel="1" x14ac:dyDescent="0.25">
      <c r="A54" s="21">
        <v>46</v>
      </c>
      <c r="B54" s="26" t="s">
        <v>131</v>
      </c>
      <c r="C54" s="47" t="s">
        <v>132</v>
      </c>
      <c r="D54" s="27" t="s">
        <v>37</v>
      </c>
      <c r="E54" s="30">
        <v>2</v>
      </c>
      <c r="F54" s="31"/>
      <c r="G54" s="31"/>
      <c r="H54" s="31">
        <v>21</v>
      </c>
      <c r="I54" s="31">
        <f t="shared" si="4"/>
        <v>0</v>
      </c>
      <c r="J54" s="28">
        <v>1.321E-2</v>
      </c>
      <c r="K54" s="28">
        <f t="shared" si="5"/>
        <v>2.6419999999999999E-2</v>
      </c>
      <c r="L54" s="28">
        <v>0</v>
      </c>
      <c r="M54" s="28">
        <f t="shared" si="6"/>
        <v>0</v>
      </c>
      <c r="N54" s="28"/>
      <c r="O54" s="28"/>
      <c r="P54" s="29">
        <v>8.6790000000000003</v>
      </c>
      <c r="Q54" s="28">
        <f t="shared" si="7"/>
        <v>17.36</v>
      </c>
      <c r="R54" s="20"/>
      <c r="S54" s="20"/>
      <c r="T54" s="20"/>
      <c r="U54" s="20"/>
      <c r="V54" s="20"/>
      <c r="W54" s="20"/>
      <c r="X54" s="20"/>
      <c r="Y54" s="20"/>
      <c r="Z54" s="20"/>
      <c r="AA54" s="20" t="s">
        <v>38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outlineLevel="1" x14ac:dyDescent="0.25">
      <c r="A55" s="21">
        <v>47</v>
      </c>
      <c r="B55" s="26" t="s">
        <v>133</v>
      </c>
      <c r="C55" s="47" t="s">
        <v>134</v>
      </c>
      <c r="D55" s="27" t="s">
        <v>37</v>
      </c>
      <c r="E55" s="30">
        <v>11</v>
      </c>
      <c r="F55" s="31"/>
      <c r="G55" s="31"/>
      <c r="H55" s="31">
        <v>21</v>
      </c>
      <c r="I55" s="31">
        <f t="shared" si="4"/>
        <v>0</v>
      </c>
      <c r="J55" s="28">
        <v>5.8700000000000002E-3</v>
      </c>
      <c r="K55" s="28">
        <f t="shared" si="5"/>
        <v>6.4570000000000002E-2</v>
      </c>
      <c r="L55" s="28">
        <v>0</v>
      </c>
      <c r="M55" s="28">
        <f t="shared" si="6"/>
        <v>0</v>
      </c>
      <c r="N55" s="28"/>
      <c r="O55" s="28"/>
      <c r="P55" s="29">
        <v>1.204</v>
      </c>
      <c r="Q55" s="28">
        <f t="shared" si="7"/>
        <v>13.24</v>
      </c>
      <c r="R55" s="20"/>
      <c r="S55" s="20"/>
      <c r="T55" s="20"/>
      <c r="U55" s="20"/>
      <c r="V55" s="20"/>
      <c r="W55" s="20"/>
      <c r="X55" s="20"/>
      <c r="Y55" s="20"/>
      <c r="Z55" s="20"/>
      <c r="AA55" s="20" t="s">
        <v>38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outlineLevel="1" x14ac:dyDescent="0.25">
      <c r="A56" s="21">
        <v>48</v>
      </c>
      <c r="B56" s="26" t="s">
        <v>135</v>
      </c>
      <c r="C56" s="47" t="s">
        <v>136</v>
      </c>
      <c r="D56" s="27" t="s">
        <v>37</v>
      </c>
      <c r="E56" s="30">
        <v>3</v>
      </c>
      <c r="F56" s="31"/>
      <c r="G56" s="31"/>
      <c r="H56" s="31">
        <v>21</v>
      </c>
      <c r="I56" s="31">
        <f t="shared" si="4"/>
        <v>0</v>
      </c>
      <c r="J56" s="28">
        <v>8.1600000000000006E-3</v>
      </c>
      <c r="K56" s="28">
        <f t="shared" si="5"/>
        <v>2.4479999999999998E-2</v>
      </c>
      <c r="L56" s="28">
        <v>0</v>
      </c>
      <c r="M56" s="28">
        <f t="shared" si="6"/>
        <v>0</v>
      </c>
      <c r="N56" s="28"/>
      <c r="O56" s="28"/>
      <c r="P56" s="29">
        <v>1.921</v>
      </c>
      <c r="Q56" s="28">
        <f t="shared" si="7"/>
        <v>5.76</v>
      </c>
      <c r="R56" s="20"/>
      <c r="S56" s="20"/>
      <c r="T56" s="20"/>
      <c r="U56" s="20"/>
      <c r="V56" s="20"/>
      <c r="W56" s="20"/>
      <c r="X56" s="20"/>
      <c r="Y56" s="20"/>
      <c r="Z56" s="20"/>
      <c r="AA56" s="20" t="s">
        <v>38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outlineLevel="1" x14ac:dyDescent="0.25">
      <c r="A57" s="21">
        <v>49</v>
      </c>
      <c r="B57" s="26" t="s">
        <v>137</v>
      </c>
      <c r="C57" s="47" t="s">
        <v>138</v>
      </c>
      <c r="D57" s="27" t="s">
        <v>41</v>
      </c>
      <c r="E57" s="30">
        <v>86</v>
      </c>
      <c r="F57" s="31"/>
      <c r="G57" s="31"/>
      <c r="H57" s="31">
        <v>21</v>
      </c>
      <c r="I57" s="31">
        <f t="shared" si="4"/>
        <v>0</v>
      </c>
      <c r="J57" s="28">
        <v>0</v>
      </c>
      <c r="K57" s="28">
        <f t="shared" si="5"/>
        <v>0</v>
      </c>
      <c r="L57" s="28">
        <v>0</v>
      </c>
      <c r="M57" s="28">
        <f t="shared" si="6"/>
        <v>0</v>
      </c>
      <c r="N57" s="28"/>
      <c r="O57" s="28"/>
      <c r="P57" s="29">
        <v>8.6790000000000003</v>
      </c>
      <c r="Q57" s="28">
        <f t="shared" si="7"/>
        <v>746.39</v>
      </c>
      <c r="R57" s="20"/>
      <c r="S57" s="20"/>
      <c r="T57" s="20"/>
      <c r="U57" s="20"/>
      <c r="V57" s="20"/>
      <c r="W57" s="20"/>
      <c r="X57" s="20"/>
      <c r="Y57" s="20"/>
      <c r="Z57" s="20"/>
      <c r="AA57" s="20" t="s">
        <v>38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outlineLevel="1" x14ac:dyDescent="0.25">
      <c r="A58" s="21">
        <v>50</v>
      </c>
      <c r="B58" s="26" t="s">
        <v>139</v>
      </c>
      <c r="C58" s="47" t="s">
        <v>140</v>
      </c>
      <c r="D58" s="27" t="s">
        <v>41</v>
      </c>
      <c r="E58" s="30">
        <v>44</v>
      </c>
      <c r="F58" s="31"/>
      <c r="G58" s="31"/>
      <c r="H58" s="31">
        <v>21</v>
      </c>
      <c r="I58" s="31">
        <f t="shared" si="4"/>
        <v>0</v>
      </c>
      <c r="J58" s="28">
        <v>0</v>
      </c>
      <c r="K58" s="28">
        <f t="shared" si="5"/>
        <v>0</v>
      </c>
      <c r="L58" s="28">
        <v>0</v>
      </c>
      <c r="M58" s="28">
        <f t="shared" si="6"/>
        <v>0</v>
      </c>
      <c r="N58" s="28"/>
      <c r="O58" s="28"/>
      <c r="P58" s="29">
        <v>8.6790000000000003</v>
      </c>
      <c r="Q58" s="28">
        <f t="shared" si="7"/>
        <v>381.88</v>
      </c>
      <c r="R58" s="20"/>
      <c r="S58" s="20"/>
      <c r="T58" s="20"/>
      <c r="U58" s="20"/>
      <c r="V58" s="20"/>
      <c r="W58" s="20"/>
      <c r="X58" s="20"/>
      <c r="Y58" s="20"/>
      <c r="Z58" s="20"/>
      <c r="AA58" s="20" t="s">
        <v>38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outlineLevel="1" x14ac:dyDescent="0.25">
      <c r="A59" s="21">
        <v>51</v>
      </c>
      <c r="B59" s="26" t="s">
        <v>141</v>
      </c>
      <c r="C59" s="47" t="s">
        <v>142</v>
      </c>
      <c r="D59" s="27" t="s">
        <v>41</v>
      </c>
      <c r="E59" s="30">
        <v>86</v>
      </c>
      <c r="F59" s="31"/>
      <c r="G59" s="31"/>
      <c r="H59" s="31">
        <v>21</v>
      </c>
      <c r="I59" s="31">
        <f t="shared" si="4"/>
        <v>0</v>
      </c>
      <c r="J59" s="28">
        <v>0</v>
      </c>
      <c r="K59" s="28">
        <f t="shared" si="5"/>
        <v>0</v>
      </c>
      <c r="L59" s="28">
        <v>0</v>
      </c>
      <c r="M59" s="28">
        <f t="shared" si="6"/>
        <v>0</v>
      </c>
      <c r="N59" s="28"/>
      <c r="O59" s="28"/>
      <c r="P59" s="29">
        <v>8.6790000000000003</v>
      </c>
      <c r="Q59" s="28">
        <f t="shared" si="7"/>
        <v>746.39</v>
      </c>
      <c r="R59" s="20"/>
      <c r="S59" s="20"/>
      <c r="T59" s="20"/>
      <c r="U59" s="20"/>
      <c r="V59" s="20"/>
      <c r="W59" s="20"/>
      <c r="X59" s="20"/>
      <c r="Y59" s="20"/>
      <c r="Z59" s="20"/>
      <c r="AA59" s="20" t="s">
        <v>38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outlineLevel="1" x14ac:dyDescent="0.25">
      <c r="A60" s="40">
        <v>52</v>
      </c>
      <c r="B60" s="41" t="s">
        <v>143</v>
      </c>
      <c r="C60" s="48" t="s">
        <v>144</v>
      </c>
      <c r="D60" s="42" t="s">
        <v>41</v>
      </c>
      <c r="E60" s="43">
        <v>44</v>
      </c>
      <c r="F60" s="44"/>
      <c r="G60" s="44"/>
      <c r="H60" s="44">
        <v>21</v>
      </c>
      <c r="I60" s="44">
        <f t="shared" si="4"/>
        <v>0</v>
      </c>
      <c r="J60" s="45">
        <v>0</v>
      </c>
      <c r="K60" s="45">
        <f t="shared" si="5"/>
        <v>0</v>
      </c>
      <c r="L60" s="45">
        <v>0</v>
      </c>
      <c r="M60" s="45">
        <f t="shared" si="6"/>
        <v>0</v>
      </c>
      <c r="N60" s="45"/>
      <c r="O60" s="45"/>
      <c r="P60" s="46">
        <v>8.6790000000000003</v>
      </c>
      <c r="Q60" s="45">
        <f t="shared" si="7"/>
        <v>381.88</v>
      </c>
      <c r="R60" s="20"/>
      <c r="S60" s="20"/>
      <c r="T60" s="20"/>
      <c r="U60" s="20"/>
      <c r="V60" s="20"/>
      <c r="W60" s="20"/>
      <c r="X60" s="20"/>
      <c r="Y60" s="20"/>
      <c r="Z60" s="20"/>
      <c r="AA60" s="20" t="s">
        <v>38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x14ac:dyDescent="0.25">
      <c r="A61" s="1"/>
      <c r="B61" s="2" t="s">
        <v>145</v>
      </c>
      <c r="C61" s="49" t="s">
        <v>145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Y61">
        <v>15</v>
      </c>
      <c r="Z61">
        <v>21</v>
      </c>
    </row>
    <row r="62" spans="1:56" x14ac:dyDescent="0.25">
      <c r="C62" s="50"/>
      <c r="AA62" t="s">
        <v>146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Agbul Ahmet</cp:lastModifiedBy>
  <cp:lastPrinted>2014-02-28T09:52:57Z</cp:lastPrinted>
  <dcterms:created xsi:type="dcterms:W3CDTF">2009-04-08T07:15:50Z</dcterms:created>
  <dcterms:modified xsi:type="dcterms:W3CDTF">2018-05-07T11:55:48Z</dcterms:modified>
</cp:coreProperties>
</file>